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rolina.wisniewska\Desktop\UCHWAŁY senatu BIP\2025_2026\"/>
    </mc:Choice>
  </mc:AlternateContent>
  <xr:revisionPtr revIDLastSave="0" documentId="8_{EE26E613-B624-453C-A06B-202CB0C81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1" l="1"/>
  <c r="U60" i="1" s="1"/>
  <c r="AO58" i="1"/>
  <c r="AO60" i="1" s="1"/>
  <c r="AQ58" i="1"/>
  <c r="AQ60" i="1" s="1"/>
  <c r="H44" i="1" l="1"/>
  <c r="P44" i="1"/>
  <c r="Q44" i="1"/>
  <c r="S44" i="1"/>
  <c r="W44" i="1"/>
  <c r="AE44" i="1"/>
  <c r="AG44" i="1"/>
  <c r="AK44" i="1"/>
  <c r="AL44" i="1"/>
  <c r="AR44" i="1"/>
  <c r="L45" i="1"/>
  <c r="F44" i="1"/>
  <c r="L53" i="1" l="1"/>
  <c r="L52" i="1"/>
  <c r="L51" i="1"/>
  <c r="L50" i="1"/>
  <c r="L49" i="1"/>
  <c r="L48" i="1"/>
  <c r="L47" i="1"/>
  <c r="L46" i="1"/>
  <c r="AQ41" i="1"/>
  <c r="L44" i="1" l="1"/>
  <c r="K37" i="1"/>
  <c r="P37" i="1"/>
  <c r="V37" i="1"/>
  <c r="W37" i="1"/>
  <c r="AC37" i="1"/>
  <c r="AD37" i="1"/>
  <c r="AJ37" i="1"/>
  <c r="AK37" i="1"/>
  <c r="AR30" i="1"/>
  <c r="H30" i="1"/>
  <c r="I30" i="1"/>
  <c r="M30" i="1"/>
  <c r="O30" i="1"/>
  <c r="P30" i="1"/>
  <c r="Q30" i="1"/>
  <c r="S30" i="1"/>
  <c r="T30" i="1"/>
  <c r="W30" i="1"/>
  <c r="X30" i="1"/>
  <c r="Z30" i="1"/>
  <c r="AD30" i="1"/>
  <c r="AG30" i="1"/>
  <c r="AK30" i="1"/>
  <c r="AN30" i="1"/>
  <c r="F30" i="1"/>
  <c r="G13" i="1"/>
  <c r="H13" i="1"/>
  <c r="I13" i="1"/>
  <c r="J13" i="1"/>
  <c r="M13" i="1"/>
  <c r="N13" i="1"/>
  <c r="O13" i="1"/>
  <c r="P13" i="1"/>
  <c r="Q13" i="1"/>
  <c r="R13" i="1"/>
  <c r="S13" i="1"/>
  <c r="W13" i="1"/>
  <c r="X13" i="1"/>
  <c r="Y13" i="1"/>
  <c r="Z13" i="1"/>
  <c r="Z58" i="1" s="1"/>
  <c r="Z60" i="1" s="1"/>
  <c r="AA13" i="1"/>
  <c r="AB13" i="1"/>
  <c r="AD13" i="1"/>
  <c r="AE13" i="1"/>
  <c r="AF13" i="1"/>
  <c r="AG13" i="1"/>
  <c r="AI13" i="1"/>
  <c r="AK13" i="1"/>
  <c r="AL13" i="1"/>
  <c r="AM13" i="1"/>
  <c r="AN13" i="1"/>
  <c r="AP13" i="1"/>
  <c r="AR13" i="1"/>
  <c r="AR58" i="1" s="1"/>
  <c r="AR60" i="1" s="1"/>
  <c r="AR61" i="1" s="1"/>
  <c r="F13" i="1"/>
  <c r="G7" i="1"/>
  <c r="G58" i="1" s="1"/>
  <c r="G60" i="1" s="1"/>
  <c r="H7" i="1"/>
  <c r="H58" i="1" s="1"/>
  <c r="H60" i="1" s="1"/>
  <c r="I7" i="1"/>
  <c r="I58" i="1" s="1"/>
  <c r="I60" i="1" s="1"/>
  <c r="J7" i="1"/>
  <c r="J58" i="1" s="1"/>
  <c r="J60" i="1" s="1"/>
  <c r="M7" i="1"/>
  <c r="M58" i="1" s="1"/>
  <c r="M60" i="1" s="1"/>
  <c r="N7" i="1"/>
  <c r="O7" i="1"/>
  <c r="P7" i="1"/>
  <c r="Q7" i="1"/>
  <c r="R7" i="1"/>
  <c r="S7" i="1"/>
  <c r="T7" i="1"/>
  <c r="W7" i="1"/>
  <c r="X7" i="1"/>
  <c r="Y7" i="1"/>
  <c r="AA7" i="1"/>
  <c r="AA58" i="1" s="1"/>
  <c r="AA60" i="1" s="1"/>
  <c r="AB7" i="1"/>
  <c r="AB58" i="1" s="1"/>
  <c r="AB60" i="1" s="1"/>
  <c r="AD7" i="1"/>
  <c r="AD58" i="1" s="1"/>
  <c r="AD60" i="1" s="1"/>
  <c r="AD61" i="1" s="1"/>
  <c r="AH7" i="1"/>
  <c r="AK7" i="1"/>
  <c r="AK58" i="1" s="1"/>
  <c r="AK60" i="1" s="1"/>
  <c r="AK61" i="1" s="1"/>
  <c r="F7" i="1"/>
  <c r="F41" i="1" l="1"/>
  <c r="F58" i="1"/>
  <c r="F60" i="1" s="1"/>
  <c r="AR59" i="1"/>
  <c r="AI41" i="1"/>
  <c r="AI58" i="1"/>
  <c r="AI60" i="1" s="1"/>
  <c r="R58" i="1"/>
  <c r="R60" i="1" s="1"/>
  <c r="V41" i="1"/>
  <c r="V58" i="1"/>
  <c r="V60" i="1" s="1"/>
  <c r="AM41" i="1"/>
  <c r="AM58" i="1"/>
  <c r="AM60" i="1" s="1"/>
  <c r="X58" i="1"/>
  <c r="X60" i="1" s="1"/>
  <c r="W58" i="1"/>
  <c r="W60" i="1" s="1"/>
  <c r="W61" i="1" s="1"/>
  <c r="N61" i="1" s="1"/>
  <c r="T58" i="1"/>
  <c r="T60" i="1" s="1"/>
  <c r="AC41" i="1"/>
  <c r="AC58" i="1"/>
  <c r="AC60" i="1" s="1"/>
  <c r="W59" i="1"/>
  <c r="N59" i="1" s="1"/>
  <c r="AL41" i="1"/>
  <c r="AL58" i="1"/>
  <c r="AL60" i="1" s="1"/>
  <c r="AL61" i="1" s="1"/>
  <c r="AF41" i="1"/>
  <c r="AF58" i="1"/>
  <c r="AF60" i="1" s="1"/>
  <c r="AE41" i="1"/>
  <c r="AE58" i="1"/>
  <c r="AE60" i="1" s="1"/>
  <c r="AK59" i="1"/>
  <c r="P41" i="1"/>
  <c r="P58" i="1"/>
  <c r="P60" i="1" s="1"/>
  <c r="O58" i="1"/>
  <c r="O60" i="1" s="1"/>
  <c r="AD59" i="1"/>
  <c r="K41" i="1"/>
  <c r="K58" i="1"/>
  <c r="K60" i="1" s="1"/>
  <c r="AH41" i="1"/>
  <c r="AH58" i="1"/>
  <c r="AH60" i="1" s="1"/>
  <c r="AP41" i="1"/>
  <c r="AP58" i="1"/>
  <c r="AP60" i="1" s="1"/>
  <c r="AN58" i="1"/>
  <c r="AN60" i="1" s="1"/>
  <c r="Y58" i="1"/>
  <c r="Y60" i="1" s="1"/>
  <c r="AJ41" i="1"/>
  <c r="AJ58" i="1"/>
  <c r="AJ60" i="1" s="1"/>
  <c r="AG41" i="1"/>
  <c r="AG58" i="1"/>
  <c r="AG60" i="1" s="1"/>
  <c r="S58" i="1"/>
  <c r="S60" i="1" s="1"/>
  <c r="Q58" i="1"/>
  <c r="Q60" i="1" s="1"/>
  <c r="N58" i="1"/>
  <c r="N60" i="1" s="1"/>
  <c r="T41" i="1"/>
  <c r="AB41" i="1"/>
  <c r="AA41" i="1"/>
  <c r="J41" i="1"/>
  <c r="Y41" i="1"/>
  <c r="X41" i="1"/>
  <c r="W41" i="1"/>
  <c r="G41" i="1"/>
  <c r="AD41" i="1"/>
  <c r="N41" i="1"/>
  <c r="I41" i="1"/>
  <c r="H41" i="1"/>
  <c r="M41" i="1"/>
  <c r="S41" i="1"/>
  <c r="AR41" i="1"/>
  <c r="R41" i="1"/>
  <c r="Z41" i="1"/>
  <c r="Q41" i="1"/>
  <c r="AK41" i="1"/>
  <c r="O41" i="1"/>
  <c r="AN37" i="1"/>
  <c r="AN41" i="1" s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AE59" i="1" l="1"/>
  <c r="X61" i="1"/>
  <c r="X59" i="1"/>
  <c r="AL59" i="1"/>
  <c r="Q61" i="1"/>
  <c r="Q59" i="1"/>
  <c r="AE61" i="1"/>
  <c r="L30" i="1"/>
  <c r="L13" i="1"/>
  <c r="L7" i="1"/>
  <c r="L58" i="1" s="1"/>
  <c r="L60" i="1" s="1"/>
  <c r="AK42" i="1"/>
  <c r="AR42" i="1"/>
  <c r="W42" i="1"/>
  <c r="AD42" i="1"/>
  <c r="AL42" i="1"/>
  <c r="AE42" i="1"/>
  <c r="I61" i="1" l="1"/>
  <c r="I59" i="1"/>
  <c r="N42" i="1"/>
  <c r="L41" i="1"/>
  <c r="Q42" i="1"/>
  <c r="X42" i="1"/>
  <c r="I42" i="1" l="1"/>
</calcChain>
</file>

<file path=xl/sharedStrings.xml><?xml version="1.0" encoding="utf-8"?>
<sst xmlns="http://schemas.openxmlformats.org/spreadsheetml/2006/main" count="192" uniqueCount="136">
  <si>
    <t>I rok</t>
  </si>
  <si>
    <t>II rok</t>
  </si>
  <si>
    <t>Przedmiot</t>
  </si>
  <si>
    <t>W</t>
  </si>
  <si>
    <t>S</t>
  </si>
  <si>
    <t>ĆW</t>
  </si>
  <si>
    <t>PZ</t>
  </si>
  <si>
    <t>ECTS</t>
  </si>
  <si>
    <t>Zarządzanie w praktyce zawodowej pielęgniarki</t>
  </si>
  <si>
    <t>Dydaktyka medyczna</t>
  </si>
  <si>
    <t>Język angielski</t>
  </si>
  <si>
    <t>Farmakologia i ordynowanie produktów leczniczych</t>
  </si>
  <si>
    <t>Pielęgniarstwo epidemiologiczne</t>
  </si>
  <si>
    <t>Poradnictwo w pielęgniarstwie</t>
  </si>
  <si>
    <t>Koordynowana opieka zdrowotna</t>
  </si>
  <si>
    <t>Tlenoterapia ciągła i wentylacja mechaniczna oraz pielęgnowanie dorosłego wentylowanego mechanicznie w chorobach przewlekłych</t>
  </si>
  <si>
    <t>Zaburzenia zdrowia psychicznego oraz rehabilitacja pacjenta z przewlekłymi zaburzeniami psychicznymi</t>
  </si>
  <si>
    <t>Badania naukowe w praktyce zawodowej pielęgniarki</t>
  </si>
  <si>
    <t>Statystyka medyczna</t>
  </si>
  <si>
    <t>Informacja naukowa</t>
  </si>
  <si>
    <t>Praktyka zawodowa pielęgniarki oparta na dowodach naukowych</t>
  </si>
  <si>
    <t xml:space="preserve"> </t>
  </si>
  <si>
    <t>Praktyka zawodowa pielęgniarki w perspektywie międzynarodowej</t>
  </si>
  <si>
    <t>Seminarium dyplomowe</t>
  </si>
  <si>
    <t>ZO2,3,4</t>
  </si>
  <si>
    <t>Przygotowanie pracy dyplomowej i egzamin dyplomowy</t>
  </si>
  <si>
    <t>RAZEM:</t>
  </si>
  <si>
    <t>Wprowadzenie do ordynowania leków</t>
  </si>
  <si>
    <t>Neonatologia i pielęgniarstwo neonatologiczne</t>
  </si>
  <si>
    <t>ZO3</t>
  </si>
  <si>
    <t>Transplantologia i pielęgniarstwo transplantacyjne</t>
  </si>
  <si>
    <t>Rehabilitacja i fizjoterapia w opiece nad pacjentem z chorobą przewlekłą</t>
  </si>
  <si>
    <t>ZO4</t>
  </si>
  <si>
    <t>Podstawy toksykologii w praktyce pielęgniarskiej</t>
  </si>
  <si>
    <t>Emocje w kontaktach interpersonalnych/Rozwiązywanie konfliktów w zespole interprofesjonalnym</t>
  </si>
  <si>
    <t>*Zarządzanie jakością w stacjonarnej opiece zdrowotnej/Zarządzanie jakością w otwartej opiece zdrowotnej</t>
  </si>
  <si>
    <t>KnO</t>
  </si>
  <si>
    <t>SyM</t>
  </si>
  <si>
    <t>*Medycyna pracy i pielęgniarstwo w ochronie zdrowia pracujących/ Medycyna i pielęgniarstwo wobec zagrożeń epidemiologicznych</t>
  </si>
  <si>
    <t xml:space="preserve">*Zintegrowana Opieka Zdrowotna oparta na dowodach / Zaawansowana Praktyka Kliniczna </t>
  </si>
  <si>
    <t>*Traumatologia, intensywna opieka i pielęgniarstwo w intensywnej opiece medycznej osób dorosłych/Traumatologia, intensywna opieka i pielęgniarstwo w intensywnej opiece medycznej nad dzieckiem</t>
  </si>
  <si>
    <t>Kod 
przedmiotu</t>
  </si>
  <si>
    <t>P-II-01</t>
  </si>
  <si>
    <t>P-II-02</t>
  </si>
  <si>
    <t>P-II-03</t>
  </si>
  <si>
    <t>P-II-04</t>
  </si>
  <si>
    <t>P-II-05</t>
  </si>
  <si>
    <t>P-II-06</t>
  </si>
  <si>
    <t>P-II-07</t>
  </si>
  <si>
    <t>P-II-08</t>
  </si>
  <si>
    <t>P-II-09</t>
  </si>
  <si>
    <t>P-II-10</t>
  </si>
  <si>
    <t>P-II-11</t>
  </si>
  <si>
    <t>P-II-12</t>
  </si>
  <si>
    <t>P-II-13</t>
  </si>
  <si>
    <t>P-II-14</t>
  </si>
  <si>
    <t>P-II-15</t>
  </si>
  <si>
    <t>P-II-16</t>
  </si>
  <si>
    <t>P-II-17</t>
  </si>
  <si>
    <t>P-II-18</t>
  </si>
  <si>
    <t>P-II-19</t>
  </si>
  <si>
    <t>P-II-20</t>
  </si>
  <si>
    <t>P-II-21</t>
  </si>
  <si>
    <t>P-II-22</t>
  </si>
  <si>
    <t>P-II-23</t>
  </si>
  <si>
    <t>P-II-24</t>
  </si>
  <si>
    <t>P-II-25</t>
  </si>
  <si>
    <t>P-II-26</t>
  </si>
  <si>
    <t>P-II-27</t>
  </si>
  <si>
    <t>P-II-28</t>
  </si>
  <si>
    <t>P-II-29</t>
  </si>
  <si>
    <t>P-II-30</t>
  </si>
  <si>
    <t>P-II-31</t>
  </si>
  <si>
    <t>P-II-32</t>
  </si>
  <si>
    <t>P-II-33</t>
  </si>
  <si>
    <t>P-II-34</t>
  </si>
  <si>
    <t>Przedmiot uzupełniający dla studentów, którzy rozpoczęli kształcenie przed r.a.2016/2017</t>
  </si>
  <si>
    <t>ZO1</t>
  </si>
  <si>
    <t>ZO1, E1</t>
  </si>
  <si>
    <t>ZO2</t>
  </si>
  <si>
    <t>ZO1,2,3; E3</t>
  </si>
  <si>
    <t>ZO2, E2</t>
  </si>
  <si>
    <t>Wykład (W)</t>
  </si>
  <si>
    <t>Kształcenie na odległość (KnO)</t>
  </si>
  <si>
    <t>Ćwiczenia (ĆW)</t>
  </si>
  <si>
    <t>Symulacja medyczna (SyM)</t>
  </si>
  <si>
    <t>Praktyki zawodowe (PZ)</t>
  </si>
  <si>
    <t>Razem</t>
  </si>
  <si>
    <t>ECTS Wykłady</t>
  </si>
  <si>
    <t xml:space="preserve">ECTS kształcenie na odległość </t>
  </si>
  <si>
    <t>ECTS Ćwiczenia</t>
  </si>
  <si>
    <t>ECTS teoria razem</t>
  </si>
  <si>
    <t>zaliczenie, egzamin /semestr                               E, Z/O, Z</t>
  </si>
  <si>
    <t xml:space="preserve">Wydział Rehabilitacji </t>
  </si>
  <si>
    <t xml:space="preserve">kierunek PIELĘGNIARSTWO </t>
  </si>
  <si>
    <t>studia stacjonarne;  od roku akademickiego 2025/2026</t>
  </si>
  <si>
    <t xml:space="preserve">STUDIA DRUGIEGO STOPNIA                  </t>
  </si>
  <si>
    <t>semestr 1 / 15 tygodni</t>
  </si>
  <si>
    <t>semestr 2 / 15 tygodni</t>
  </si>
  <si>
    <t>semestr 3 / 15 tygodni</t>
  </si>
  <si>
    <t>semestr 4 / 15 tygodni</t>
  </si>
  <si>
    <t>Seminarium (S)</t>
  </si>
  <si>
    <t xml:space="preserve">A. NAUKI SPOŁECZNE I HUMANISTYCZNE </t>
  </si>
  <si>
    <t>B. ZAAWANSOWANA PRAKTYKA PIELĘGNIARSKA</t>
  </si>
  <si>
    <t xml:space="preserve">C. BADANIA NAUKOWE I ROZWÓJ PRAKTYKI ZAWODOWEJ PIELĘGNIARKI </t>
  </si>
  <si>
    <t xml:space="preserve">D. PRAKTYKI ZAWODOWE </t>
  </si>
  <si>
    <t>Opieka i edukacja terapeutyczna w chorobach przewlekłych układu krążenia</t>
  </si>
  <si>
    <t>Opieka i edukacja terapeutyczna w chorobach przewlekłych układu oddechowego</t>
  </si>
  <si>
    <t>Opieka i edukacja terapeutyczna w cukrzycy</t>
  </si>
  <si>
    <t>Opieka i edukacja terapeutyczna w ranach przewlekłych i przetokach</t>
  </si>
  <si>
    <t xml:space="preserve">Opieka i edukacja terapeutyczna w bólu ostrym i przewlekłym </t>
  </si>
  <si>
    <t>Opieka i edukacja terapeutyczna w chorobach nowotworowych</t>
  </si>
  <si>
    <t>Opieka i edukacja terapeutyczna w zaburzeniach układu nerwowego</t>
  </si>
  <si>
    <t>GODZINY</t>
  </si>
  <si>
    <t>Załącznik nr 2 do uchwały Rady Wydziału Rehabilitacji z dnia 11.03.2025 r. </t>
  </si>
  <si>
    <t>P-II-35</t>
  </si>
  <si>
    <t>*przedmioty do wyboru</t>
  </si>
  <si>
    <t xml:space="preserve">PRZEDMIOTY DO DYSPOZYCJI UCZELNI </t>
  </si>
  <si>
    <t>Zarządzanie w praktyce zawodowej pielęgniarki - praktyka zawodowa</t>
  </si>
  <si>
    <t>Ordynowanie leków i wystawianie recept - praktyka zawodowa</t>
  </si>
  <si>
    <t>E4</t>
  </si>
  <si>
    <t>ZO2,3</t>
  </si>
  <si>
    <t>P-II-38        P-II-39</t>
  </si>
  <si>
    <t>P-II-36        P-II-37</t>
  </si>
  <si>
    <t>P-II-40
P-II-41</t>
  </si>
  <si>
    <t>P-II-42
P-II-43</t>
  </si>
  <si>
    <t>P-II-44
P-II-45</t>
  </si>
  <si>
    <t>P-II-46</t>
  </si>
  <si>
    <t>ŁĄCZNIE A-D:</t>
  </si>
  <si>
    <t>RAZEM:
z przedmiotem uzupełniającym</t>
  </si>
  <si>
    <t xml:space="preserve">Prawo w praktyce zawodowej pielęgniarki </t>
  </si>
  <si>
    <t xml:space="preserve">Wielokulturowość w praktyce zawodowej pielęgniarki </t>
  </si>
  <si>
    <t>Opieka i edukacja terapeutyczna w chorobach nerek</t>
  </si>
  <si>
    <t>Opieka i edukacja terapeutyczna w leczeniu żywieniowym dojelitowym i pozajelitowym</t>
  </si>
  <si>
    <t xml:space="preserve">Opieka i edukacja terapeutyczna w wybranych chorobach przewlekłych - praktyka zawodowa </t>
  </si>
  <si>
    <t>Opieka i edukacja terapeutyczna w chorobach o podłożu alergicznym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</si>
</sst>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theme="3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top"/>
    </xf>
    <xf numFmtId="0" fontId="1" fillId="0" borderId="16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1"/>
  <sheetViews>
    <sheetView tabSelected="1" topLeftCell="B26" zoomScale="120" zoomScaleNormal="120" workbookViewId="0">
      <selection activeCell="D21" sqref="D21"/>
    </sheetView>
  </sheetViews>
  <sheetFormatPr defaultColWidth="8.85546875" defaultRowHeight="12.75" x14ac:dyDescent="0.25"/>
  <cols>
    <col min="1" max="1" width="3.85546875" style="19" hidden="1" customWidth="1"/>
    <col min="2" max="2" width="3.85546875" style="19" customWidth="1"/>
    <col min="3" max="3" width="6.28515625" style="19" customWidth="1"/>
    <col min="4" max="4" width="46.7109375" style="14" customWidth="1"/>
    <col min="5" max="5" width="10.7109375" style="14" customWidth="1"/>
    <col min="6" max="44" width="4.7109375" style="19" customWidth="1"/>
    <col min="45" max="16384" width="8.85546875" style="19"/>
  </cols>
  <sheetData>
    <row r="1" spans="1:44" x14ac:dyDescent="0.25">
      <c r="A1" s="1"/>
      <c r="C1" s="79" t="s">
        <v>114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ht="16.5" customHeight="1" x14ac:dyDescent="0.25">
      <c r="A2" s="1"/>
      <c r="C2" s="104" t="s">
        <v>93</v>
      </c>
      <c r="D2" s="105"/>
      <c r="E2" s="105"/>
      <c r="F2" s="105" t="s">
        <v>96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6"/>
    </row>
    <row r="3" spans="1:44" ht="17.25" customHeight="1" x14ac:dyDescent="0.25">
      <c r="A3" s="1"/>
      <c r="C3" s="104" t="s">
        <v>94</v>
      </c>
      <c r="D3" s="105"/>
      <c r="E3" s="105"/>
      <c r="F3" s="105" t="s">
        <v>95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6"/>
    </row>
    <row r="4" spans="1:44" ht="24" customHeight="1" x14ac:dyDescent="0.25">
      <c r="A4" s="1"/>
      <c r="C4" s="89" t="s">
        <v>41</v>
      </c>
      <c r="D4" s="84" t="s">
        <v>2</v>
      </c>
      <c r="E4" s="94" t="s">
        <v>92</v>
      </c>
      <c r="F4" s="82" t="s">
        <v>82</v>
      </c>
      <c r="G4" s="82" t="s">
        <v>83</v>
      </c>
      <c r="H4" s="82" t="s">
        <v>101</v>
      </c>
      <c r="I4" s="82" t="s">
        <v>84</v>
      </c>
      <c r="J4" s="82" t="s">
        <v>85</v>
      </c>
      <c r="K4" s="82" t="s">
        <v>86</v>
      </c>
      <c r="L4" s="82" t="s">
        <v>87</v>
      </c>
      <c r="M4" s="82" t="s">
        <v>88</v>
      </c>
      <c r="N4" s="82" t="s">
        <v>89</v>
      </c>
      <c r="O4" s="82" t="s">
        <v>90</v>
      </c>
      <c r="P4" s="82" t="s">
        <v>91</v>
      </c>
      <c r="Q4" s="84" t="s">
        <v>0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 t="s">
        <v>1</v>
      </c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5"/>
    </row>
    <row r="5" spans="1:44" ht="24" customHeight="1" x14ac:dyDescent="0.25">
      <c r="A5" s="1"/>
      <c r="C5" s="89"/>
      <c r="D5" s="84"/>
      <c r="E5" s="94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6" t="s">
        <v>97</v>
      </c>
      <c r="R5" s="86"/>
      <c r="S5" s="86"/>
      <c r="T5" s="86"/>
      <c r="U5" s="86"/>
      <c r="V5" s="86"/>
      <c r="W5" s="86"/>
      <c r="X5" s="87" t="s">
        <v>98</v>
      </c>
      <c r="Y5" s="87"/>
      <c r="Z5" s="87"/>
      <c r="AA5" s="87"/>
      <c r="AB5" s="87"/>
      <c r="AC5" s="87"/>
      <c r="AD5" s="87"/>
      <c r="AE5" s="86" t="s">
        <v>99</v>
      </c>
      <c r="AF5" s="86"/>
      <c r="AG5" s="86"/>
      <c r="AH5" s="86"/>
      <c r="AI5" s="86"/>
      <c r="AJ5" s="86"/>
      <c r="AK5" s="86"/>
      <c r="AL5" s="87" t="s">
        <v>100</v>
      </c>
      <c r="AM5" s="87"/>
      <c r="AN5" s="87"/>
      <c r="AO5" s="87"/>
      <c r="AP5" s="87"/>
      <c r="AQ5" s="87"/>
      <c r="AR5" s="88"/>
    </row>
    <row r="6" spans="1:44" ht="24" customHeight="1" thickBot="1" x14ac:dyDescent="0.3">
      <c r="A6" s="1"/>
      <c r="C6" s="90"/>
      <c r="D6" s="93"/>
      <c r="E6" s="95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24" t="s">
        <v>3</v>
      </c>
      <c r="R6" s="24" t="s">
        <v>36</v>
      </c>
      <c r="S6" s="24" t="s">
        <v>4</v>
      </c>
      <c r="T6" s="24" t="s">
        <v>5</v>
      </c>
      <c r="U6" s="24" t="s">
        <v>37</v>
      </c>
      <c r="V6" s="24" t="s">
        <v>6</v>
      </c>
      <c r="W6" s="24" t="s">
        <v>7</v>
      </c>
      <c r="X6" s="25" t="s">
        <v>3</v>
      </c>
      <c r="Y6" s="25" t="s">
        <v>36</v>
      </c>
      <c r="Z6" s="25" t="s">
        <v>4</v>
      </c>
      <c r="AA6" s="25" t="s">
        <v>5</v>
      </c>
      <c r="AB6" s="25" t="s">
        <v>37</v>
      </c>
      <c r="AC6" s="25" t="s">
        <v>6</v>
      </c>
      <c r="AD6" s="25" t="s">
        <v>7</v>
      </c>
      <c r="AE6" s="24" t="s">
        <v>3</v>
      </c>
      <c r="AF6" s="24" t="s">
        <v>36</v>
      </c>
      <c r="AG6" s="24" t="s">
        <v>4</v>
      </c>
      <c r="AH6" s="24" t="s">
        <v>5</v>
      </c>
      <c r="AI6" s="24" t="s">
        <v>37</v>
      </c>
      <c r="AJ6" s="24" t="s">
        <v>6</v>
      </c>
      <c r="AK6" s="24" t="s">
        <v>7</v>
      </c>
      <c r="AL6" s="25" t="s">
        <v>3</v>
      </c>
      <c r="AM6" s="25" t="s">
        <v>36</v>
      </c>
      <c r="AN6" s="25" t="s">
        <v>4</v>
      </c>
      <c r="AO6" s="25" t="s">
        <v>5</v>
      </c>
      <c r="AP6" s="25" t="s">
        <v>37</v>
      </c>
      <c r="AQ6" s="25" t="s">
        <v>6</v>
      </c>
      <c r="AR6" s="51" t="s">
        <v>7</v>
      </c>
    </row>
    <row r="7" spans="1:44" ht="30" customHeight="1" thickBot="1" x14ac:dyDescent="0.3">
      <c r="A7" s="1"/>
      <c r="C7" s="96" t="s">
        <v>102</v>
      </c>
      <c r="D7" s="97"/>
      <c r="E7" s="97"/>
      <c r="F7" s="30">
        <f>SUM(F8:F12)</f>
        <v>40</v>
      </c>
      <c r="G7" s="30">
        <f t="shared" ref="G7:AK7" si="0">SUM(G8:G12)</f>
        <v>30</v>
      </c>
      <c r="H7" s="30">
        <f t="shared" si="0"/>
        <v>40</v>
      </c>
      <c r="I7" s="30">
        <f t="shared" si="0"/>
        <v>100</v>
      </c>
      <c r="J7" s="30">
        <f t="shared" si="0"/>
        <v>10</v>
      </c>
      <c r="K7" s="30"/>
      <c r="L7" s="30">
        <f t="shared" si="0"/>
        <v>220</v>
      </c>
      <c r="M7" s="30">
        <f t="shared" si="0"/>
        <v>5</v>
      </c>
      <c r="N7" s="30">
        <f t="shared" si="0"/>
        <v>1</v>
      </c>
      <c r="O7" s="30">
        <f t="shared" si="0"/>
        <v>13</v>
      </c>
      <c r="P7" s="30">
        <f t="shared" si="0"/>
        <v>19</v>
      </c>
      <c r="Q7" s="31">
        <f t="shared" si="0"/>
        <v>30</v>
      </c>
      <c r="R7" s="31">
        <f t="shared" si="0"/>
        <v>25</v>
      </c>
      <c r="S7" s="31">
        <f t="shared" si="0"/>
        <v>40</v>
      </c>
      <c r="T7" s="31">
        <f t="shared" si="0"/>
        <v>40</v>
      </c>
      <c r="U7" s="31"/>
      <c r="V7" s="31"/>
      <c r="W7" s="31">
        <f t="shared" si="0"/>
        <v>13</v>
      </c>
      <c r="X7" s="32">
        <f t="shared" si="0"/>
        <v>10</v>
      </c>
      <c r="Y7" s="32">
        <f t="shared" si="0"/>
        <v>5</v>
      </c>
      <c r="Z7" s="32"/>
      <c r="AA7" s="32">
        <f t="shared" si="0"/>
        <v>30</v>
      </c>
      <c r="AB7" s="32">
        <f t="shared" si="0"/>
        <v>10</v>
      </c>
      <c r="AC7" s="32"/>
      <c r="AD7" s="32">
        <f t="shared" si="0"/>
        <v>4</v>
      </c>
      <c r="AE7" s="31"/>
      <c r="AF7" s="31"/>
      <c r="AG7" s="31"/>
      <c r="AH7" s="31">
        <f t="shared" si="0"/>
        <v>30</v>
      </c>
      <c r="AI7" s="31"/>
      <c r="AJ7" s="31"/>
      <c r="AK7" s="31">
        <f t="shared" si="0"/>
        <v>2</v>
      </c>
      <c r="AL7" s="33"/>
      <c r="AM7" s="33"/>
      <c r="AN7" s="33"/>
      <c r="AO7" s="33"/>
      <c r="AP7" s="33"/>
      <c r="AQ7" s="33"/>
      <c r="AR7" s="34"/>
    </row>
    <row r="8" spans="1:44" ht="27" customHeight="1" x14ac:dyDescent="0.25">
      <c r="A8" s="1"/>
      <c r="C8" s="8" t="s">
        <v>42</v>
      </c>
      <c r="D8" s="68" t="s">
        <v>130</v>
      </c>
      <c r="E8" s="9" t="s">
        <v>77</v>
      </c>
      <c r="F8" s="9">
        <v>10</v>
      </c>
      <c r="G8" s="9">
        <v>10</v>
      </c>
      <c r="H8" s="9">
        <v>15</v>
      </c>
      <c r="I8" s="9"/>
      <c r="J8" s="9"/>
      <c r="K8" s="9"/>
      <c r="L8" s="9">
        <f>SUM(F8:K8)</f>
        <v>35</v>
      </c>
      <c r="M8" s="9">
        <v>1</v>
      </c>
      <c r="N8" s="9"/>
      <c r="O8" s="9">
        <v>2</v>
      </c>
      <c r="P8" s="9">
        <v>3</v>
      </c>
      <c r="Q8" s="26">
        <v>10</v>
      </c>
      <c r="R8" s="26">
        <v>10</v>
      </c>
      <c r="S8" s="26">
        <v>15</v>
      </c>
      <c r="T8" s="26"/>
      <c r="U8" s="26"/>
      <c r="V8" s="26"/>
      <c r="W8" s="26">
        <v>3</v>
      </c>
      <c r="X8" s="27"/>
      <c r="Y8" s="27"/>
      <c r="Z8" s="27"/>
      <c r="AA8" s="28"/>
      <c r="AB8" s="28"/>
      <c r="AC8" s="28"/>
      <c r="AD8" s="28"/>
      <c r="AE8" s="26"/>
      <c r="AF8" s="26"/>
      <c r="AG8" s="26"/>
      <c r="AH8" s="26"/>
      <c r="AI8" s="26"/>
      <c r="AJ8" s="26"/>
      <c r="AK8" s="26"/>
      <c r="AL8" s="28"/>
      <c r="AM8" s="28"/>
      <c r="AN8" s="28"/>
      <c r="AO8" s="28"/>
      <c r="AP8" s="28"/>
      <c r="AQ8" s="28"/>
      <c r="AR8" s="52"/>
    </row>
    <row r="9" spans="1:44" ht="24" customHeight="1" x14ac:dyDescent="0.25">
      <c r="A9" s="1"/>
      <c r="C9" s="4" t="s">
        <v>43</v>
      </c>
      <c r="D9" s="12" t="s">
        <v>8</v>
      </c>
      <c r="E9" s="2" t="s">
        <v>78</v>
      </c>
      <c r="F9" s="2">
        <v>10</v>
      </c>
      <c r="G9" s="2">
        <v>10</v>
      </c>
      <c r="H9" s="2">
        <v>15</v>
      </c>
      <c r="I9" s="2"/>
      <c r="J9" s="2"/>
      <c r="K9" s="2"/>
      <c r="L9" s="2">
        <f>SUM(F9:K9)</f>
        <v>35</v>
      </c>
      <c r="M9" s="2">
        <v>1</v>
      </c>
      <c r="N9" s="2">
        <v>1</v>
      </c>
      <c r="O9" s="2">
        <v>1</v>
      </c>
      <c r="P9" s="2">
        <v>3</v>
      </c>
      <c r="Q9" s="20">
        <v>10</v>
      </c>
      <c r="R9" s="20">
        <v>10</v>
      </c>
      <c r="S9" s="20">
        <v>15</v>
      </c>
      <c r="T9" s="20"/>
      <c r="U9" s="20"/>
      <c r="V9" s="20"/>
      <c r="W9" s="20">
        <v>3</v>
      </c>
      <c r="X9" s="22"/>
      <c r="Y9" s="22"/>
      <c r="Z9" s="22"/>
      <c r="AA9" s="22"/>
      <c r="AB9" s="22"/>
      <c r="AC9" s="22"/>
      <c r="AD9" s="22"/>
      <c r="AE9" s="20"/>
      <c r="AF9" s="20"/>
      <c r="AG9" s="20"/>
      <c r="AH9" s="20"/>
      <c r="AI9" s="20"/>
      <c r="AJ9" s="20"/>
      <c r="AK9" s="20"/>
      <c r="AL9" s="21"/>
      <c r="AM9" s="21"/>
      <c r="AN9" s="21"/>
      <c r="AO9" s="21"/>
      <c r="AP9" s="21"/>
      <c r="AQ9" s="21"/>
      <c r="AR9" s="50"/>
    </row>
    <row r="10" spans="1:44" ht="24" customHeight="1" x14ac:dyDescent="0.25">
      <c r="A10" s="1"/>
      <c r="C10" s="4" t="s">
        <v>44</v>
      </c>
      <c r="D10" s="12" t="s">
        <v>9</v>
      </c>
      <c r="E10" s="2" t="s">
        <v>78</v>
      </c>
      <c r="F10" s="2">
        <v>10</v>
      </c>
      <c r="G10" s="2">
        <v>5</v>
      </c>
      <c r="H10" s="2">
        <v>10</v>
      </c>
      <c r="I10" s="2">
        <v>10</v>
      </c>
      <c r="J10" s="2"/>
      <c r="K10" s="2"/>
      <c r="L10" s="2">
        <f>SUM(F10:K10)</f>
        <v>35</v>
      </c>
      <c r="M10" s="2">
        <v>2</v>
      </c>
      <c r="N10" s="2"/>
      <c r="O10" s="2">
        <v>3</v>
      </c>
      <c r="P10" s="2">
        <v>5</v>
      </c>
      <c r="Q10" s="20">
        <v>10</v>
      </c>
      <c r="R10" s="20">
        <v>5</v>
      </c>
      <c r="S10" s="20">
        <v>10</v>
      </c>
      <c r="T10" s="20">
        <v>10</v>
      </c>
      <c r="U10" s="20"/>
      <c r="V10" s="20"/>
      <c r="W10" s="20">
        <v>5</v>
      </c>
      <c r="X10" s="22"/>
      <c r="Y10" s="22"/>
      <c r="Z10" s="21"/>
      <c r="AA10" s="21"/>
      <c r="AB10" s="21"/>
      <c r="AC10" s="21"/>
      <c r="AD10" s="21"/>
      <c r="AE10" s="20"/>
      <c r="AF10" s="20"/>
      <c r="AG10" s="20"/>
      <c r="AH10" s="20"/>
      <c r="AI10" s="20"/>
      <c r="AJ10" s="20"/>
      <c r="AK10" s="20"/>
      <c r="AL10" s="21"/>
      <c r="AM10" s="21"/>
      <c r="AN10" s="21"/>
      <c r="AO10" s="21"/>
      <c r="AP10" s="21"/>
      <c r="AQ10" s="21"/>
      <c r="AR10" s="50"/>
    </row>
    <row r="11" spans="1:44" ht="42.75" customHeight="1" x14ac:dyDescent="0.25">
      <c r="A11" s="1"/>
      <c r="C11" s="4" t="s">
        <v>45</v>
      </c>
      <c r="D11" s="69" t="s">
        <v>131</v>
      </c>
      <c r="E11" s="2" t="s">
        <v>79</v>
      </c>
      <c r="F11" s="2">
        <v>10</v>
      </c>
      <c r="G11" s="2">
        <v>5</v>
      </c>
      <c r="H11" s="2"/>
      <c r="I11" s="2"/>
      <c r="J11" s="2">
        <v>10</v>
      </c>
      <c r="K11" s="2"/>
      <c r="L11" s="2">
        <f>SUM(F11:K11)</f>
        <v>25</v>
      </c>
      <c r="M11" s="2">
        <v>1</v>
      </c>
      <c r="N11" s="2"/>
      <c r="O11" s="2">
        <v>1</v>
      </c>
      <c r="P11" s="2">
        <v>2</v>
      </c>
      <c r="Q11" s="20"/>
      <c r="R11" s="20"/>
      <c r="S11" s="20"/>
      <c r="T11" s="20"/>
      <c r="U11" s="20"/>
      <c r="V11" s="20"/>
      <c r="W11" s="20"/>
      <c r="X11" s="21">
        <v>10</v>
      </c>
      <c r="Y11" s="21">
        <v>5</v>
      </c>
      <c r="Z11" s="21"/>
      <c r="AA11" s="21"/>
      <c r="AB11" s="21">
        <v>10</v>
      </c>
      <c r="AC11" s="21"/>
      <c r="AD11" s="21">
        <v>2</v>
      </c>
      <c r="AE11" s="20"/>
      <c r="AF11" s="20"/>
      <c r="AG11" s="20"/>
      <c r="AH11" s="20"/>
      <c r="AI11" s="20"/>
      <c r="AJ11" s="20"/>
      <c r="AK11" s="20"/>
      <c r="AL11" s="21"/>
      <c r="AM11" s="21"/>
      <c r="AN11" s="21"/>
      <c r="AO11" s="21"/>
      <c r="AP11" s="21"/>
      <c r="AQ11" s="21"/>
      <c r="AR11" s="50"/>
    </row>
    <row r="12" spans="1:44" ht="24" customHeight="1" thickBot="1" x14ac:dyDescent="0.3">
      <c r="A12" s="1"/>
      <c r="C12" s="11" t="s">
        <v>46</v>
      </c>
      <c r="D12" s="13" t="s">
        <v>10</v>
      </c>
      <c r="E12" s="10" t="s">
        <v>80</v>
      </c>
      <c r="F12" s="10"/>
      <c r="G12" s="10"/>
      <c r="H12" s="10"/>
      <c r="I12" s="10">
        <v>90</v>
      </c>
      <c r="J12" s="10"/>
      <c r="K12" s="10"/>
      <c r="L12" s="10">
        <f>SUM(F12:K12)</f>
        <v>90</v>
      </c>
      <c r="M12" s="10"/>
      <c r="N12" s="10"/>
      <c r="O12" s="10">
        <v>6</v>
      </c>
      <c r="P12" s="10">
        <v>6</v>
      </c>
      <c r="Q12" s="24"/>
      <c r="R12" s="24"/>
      <c r="S12" s="24"/>
      <c r="T12" s="24">
        <v>30</v>
      </c>
      <c r="U12" s="24"/>
      <c r="V12" s="24"/>
      <c r="W12" s="24">
        <v>2</v>
      </c>
      <c r="X12" s="25"/>
      <c r="Y12" s="25"/>
      <c r="Z12" s="25"/>
      <c r="AA12" s="25">
        <v>30</v>
      </c>
      <c r="AB12" s="25"/>
      <c r="AC12" s="25"/>
      <c r="AD12" s="25">
        <v>2</v>
      </c>
      <c r="AE12" s="24"/>
      <c r="AF12" s="24"/>
      <c r="AG12" s="24"/>
      <c r="AH12" s="24">
        <v>30</v>
      </c>
      <c r="AI12" s="24"/>
      <c r="AJ12" s="24"/>
      <c r="AK12" s="24">
        <v>2</v>
      </c>
      <c r="AL12" s="25"/>
      <c r="AM12" s="25"/>
      <c r="AN12" s="25"/>
      <c r="AO12" s="25"/>
      <c r="AP12" s="25"/>
      <c r="AQ12" s="25"/>
      <c r="AR12" s="51"/>
    </row>
    <row r="13" spans="1:44" ht="30" customHeight="1" thickBot="1" x14ac:dyDescent="0.3">
      <c r="A13" s="1"/>
      <c r="C13" s="91" t="s">
        <v>103</v>
      </c>
      <c r="D13" s="92"/>
      <c r="E13" s="92"/>
      <c r="F13" s="30">
        <f>SUM(F14:F29)</f>
        <v>165</v>
      </c>
      <c r="G13" s="30">
        <f t="shared" ref="G13:AR13" si="1">SUM(G14:G29)</f>
        <v>79</v>
      </c>
      <c r="H13" s="30">
        <f t="shared" si="1"/>
        <v>150</v>
      </c>
      <c r="I13" s="30">
        <f t="shared" si="1"/>
        <v>10</v>
      </c>
      <c r="J13" s="30">
        <f t="shared" si="1"/>
        <v>106</v>
      </c>
      <c r="K13" s="30"/>
      <c r="L13" s="30">
        <f t="shared" si="1"/>
        <v>510</v>
      </c>
      <c r="M13" s="30">
        <f t="shared" si="1"/>
        <v>19</v>
      </c>
      <c r="N13" s="30">
        <f t="shared" si="1"/>
        <v>5</v>
      </c>
      <c r="O13" s="30">
        <f t="shared" si="1"/>
        <v>16</v>
      </c>
      <c r="P13" s="30">
        <f t="shared" si="1"/>
        <v>40</v>
      </c>
      <c r="Q13" s="31">
        <f t="shared" si="1"/>
        <v>20</v>
      </c>
      <c r="R13" s="31">
        <f t="shared" si="1"/>
        <v>10</v>
      </c>
      <c r="S13" s="31">
        <f t="shared" si="1"/>
        <v>10</v>
      </c>
      <c r="T13" s="31"/>
      <c r="U13" s="31"/>
      <c r="V13" s="31"/>
      <c r="W13" s="31">
        <f t="shared" si="1"/>
        <v>3</v>
      </c>
      <c r="X13" s="32">
        <f t="shared" si="1"/>
        <v>80</v>
      </c>
      <c r="Y13" s="32">
        <f t="shared" si="1"/>
        <v>35</v>
      </c>
      <c r="Z13" s="32">
        <f t="shared" si="1"/>
        <v>70</v>
      </c>
      <c r="AA13" s="32">
        <f t="shared" si="1"/>
        <v>10</v>
      </c>
      <c r="AB13" s="32">
        <f t="shared" si="1"/>
        <v>32</v>
      </c>
      <c r="AC13" s="32"/>
      <c r="AD13" s="32">
        <f t="shared" si="1"/>
        <v>21</v>
      </c>
      <c r="AE13" s="31">
        <f t="shared" si="1"/>
        <v>50</v>
      </c>
      <c r="AF13" s="31">
        <f t="shared" si="1"/>
        <v>29</v>
      </c>
      <c r="AG13" s="31">
        <f t="shared" si="1"/>
        <v>50</v>
      </c>
      <c r="AH13" s="31"/>
      <c r="AI13" s="31">
        <f t="shared" si="1"/>
        <v>66</v>
      </c>
      <c r="AJ13" s="31"/>
      <c r="AK13" s="31">
        <f t="shared" si="1"/>
        <v>12</v>
      </c>
      <c r="AL13" s="32">
        <f t="shared" si="1"/>
        <v>15</v>
      </c>
      <c r="AM13" s="32">
        <f t="shared" si="1"/>
        <v>5</v>
      </c>
      <c r="AN13" s="32">
        <f t="shared" si="1"/>
        <v>20</v>
      </c>
      <c r="AO13" s="32"/>
      <c r="AP13" s="32">
        <f t="shared" si="1"/>
        <v>8</v>
      </c>
      <c r="AQ13" s="32"/>
      <c r="AR13" s="35">
        <f t="shared" si="1"/>
        <v>4</v>
      </c>
    </row>
    <row r="14" spans="1:44" ht="24" customHeight="1" x14ac:dyDescent="0.25">
      <c r="A14" s="1"/>
      <c r="C14" s="8" t="s">
        <v>47</v>
      </c>
      <c r="D14" s="7" t="s">
        <v>11</v>
      </c>
      <c r="E14" s="9" t="s">
        <v>81</v>
      </c>
      <c r="F14" s="9">
        <v>20</v>
      </c>
      <c r="G14" s="9"/>
      <c r="H14" s="9">
        <v>20</v>
      </c>
      <c r="I14" s="9">
        <v>10</v>
      </c>
      <c r="J14" s="9"/>
      <c r="K14" s="9"/>
      <c r="L14" s="9">
        <f>SUM(F14:K14)</f>
        <v>50</v>
      </c>
      <c r="M14" s="9">
        <v>2</v>
      </c>
      <c r="N14" s="9"/>
      <c r="O14" s="9">
        <v>3</v>
      </c>
      <c r="P14" s="9">
        <v>5</v>
      </c>
      <c r="Q14" s="26"/>
      <c r="R14" s="26"/>
      <c r="S14" s="26"/>
      <c r="T14" s="26"/>
      <c r="U14" s="26"/>
      <c r="V14" s="26"/>
      <c r="W14" s="26"/>
      <c r="X14" s="28">
        <v>20</v>
      </c>
      <c r="Y14" s="28"/>
      <c r="Z14" s="28">
        <v>20</v>
      </c>
      <c r="AA14" s="28">
        <v>10</v>
      </c>
      <c r="AB14" s="28"/>
      <c r="AC14" s="28"/>
      <c r="AD14" s="28">
        <v>5</v>
      </c>
      <c r="AE14" s="26"/>
      <c r="AF14" s="26"/>
      <c r="AG14" s="26"/>
      <c r="AH14" s="26"/>
      <c r="AI14" s="26"/>
      <c r="AJ14" s="26"/>
      <c r="AK14" s="26"/>
      <c r="AL14" s="28"/>
      <c r="AM14" s="28"/>
      <c r="AN14" s="28"/>
      <c r="AO14" s="28"/>
      <c r="AP14" s="28"/>
      <c r="AQ14" s="28"/>
      <c r="AR14" s="52"/>
    </row>
    <row r="15" spans="1:44" ht="24" customHeight="1" x14ac:dyDescent="0.25">
      <c r="A15" s="1"/>
      <c r="C15" s="4" t="s">
        <v>48</v>
      </c>
      <c r="D15" s="12" t="s">
        <v>12</v>
      </c>
      <c r="E15" s="2" t="s">
        <v>79</v>
      </c>
      <c r="F15" s="2">
        <v>10</v>
      </c>
      <c r="G15" s="2"/>
      <c r="H15" s="2">
        <v>10</v>
      </c>
      <c r="I15" s="2"/>
      <c r="J15" s="2"/>
      <c r="K15" s="2"/>
      <c r="L15" s="2">
        <f t="shared" ref="L15:L29" si="2">SUM(F15:K15)</f>
        <v>20</v>
      </c>
      <c r="M15" s="2">
        <v>1</v>
      </c>
      <c r="N15" s="2"/>
      <c r="O15" s="2">
        <v>1</v>
      </c>
      <c r="P15" s="2">
        <v>2</v>
      </c>
      <c r="Q15" s="20"/>
      <c r="R15" s="20"/>
      <c r="S15" s="20"/>
      <c r="T15" s="20"/>
      <c r="U15" s="20"/>
      <c r="V15" s="20"/>
      <c r="W15" s="20"/>
      <c r="X15" s="21">
        <v>10</v>
      </c>
      <c r="Y15" s="21"/>
      <c r="Z15" s="21">
        <v>10</v>
      </c>
      <c r="AA15" s="21"/>
      <c r="AB15" s="21"/>
      <c r="AC15" s="21"/>
      <c r="AD15" s="21">
        <v>2</v>
      </c>
      <c r="AE15" s="20"/>
      <c r="AF15" s="20"/>
      <c r="AG15" s="20"/>
      <c r="AH15" s="20"/>
      <c r="AI15" s="20"/>
      <c r="AJ15" s="20"/>
      <c r="AK15" s="20"/>
      <c r="AL15" s="21"/>
      <c r="AM15" s="21"/>
      <c r="AN15" s="21"/>
      <c r="AO15" s="21"/>
      <c r="AP15" s="21"/>
      <c r="AQ15" s="21"/>
      <c r="AR15" s="50"/>
    </row>
    <row r="16" spans="1:44" ht="24" customHeight="1" x14ac:dyDescent="0.25">
      <c r="A16" s="1"/>
      <c r="C16" s="4" t="s">
        <v>49</v>
      </c>
      <c r="D16" s="12" t="s">
        <v>13</v>
      </c>
      <c r="E16" s="2" t="s">
        <v>32</v>
      </c>
      <c r="F16" s="2">
        <v>10</v>
      </c>
      <c r="G16" s="2"/>
      <c r="H16" s="2">
        <v>10</v>
      </c>
      <c r="I16" s="2"/>
      <c r="J16" s="2">
        <v>8</v>
      </c>
      <c r="K16" s="2"/>
      <c r="L16" s="2">
        <f t="shared" si="2"/>
        <v>28</v>
      </c>
      <c r="M16" s="2">
        <v>1</v>
      </c>
      <c r="N16" s="2"/>
      <c r="O16" s="2">
        <v>1</v>
      </c>
      <c r="P16" s="2">
        <v>2</v>
      </c>
      <c r="Q16" s="20"/>
      <c r="R16" s="20"/>
      <c r="S16" s="20"/>
      <c r="T16" s="20"/>
      <c r="U16" s="20"/>
      <c r="V16" s="20"/>
      <c r="W16" s="20"/>
      <c r="X16" s="21"/>
      <c r="Y16" s="21"/>
      <c r="Z16" s="21"/>
      <c r="AA16" s="21"/>
      <c r="AB16" s="21"/>
      <c r="AC16" s="21"/>
      <c r="AD16" s="21"/>
      <c r="AE16" s="20"/>
      <c r="AF16" s="20"/>
      <c r="AG16" s="20"/>
      <c r="AH16" s="20"/>
      <c r="AI16" s="20"/>
      <c r="AJ16" s="20"/>
      <c r="AK16" s="20"/>
      <c r="AL16" s="21">
        <v>10</v>
      </c>
      <c r="AM16" s="21"/>
      <c r="AN16" s="21">
        <v>10</v>
      </c>
      <c r="AO16" s="21"/>
      <c r="AP16" s="21">
        <v>8</v>
      </c>
      <c r="AQ16" s="21"/>
      <c r="AR16" s="50">
        <v>2</v>
      </c>
    </row>
    <row r="17" spans="1:44" ht="24" customHeight="1" x14ac:dyDescent="0.25">
      <c r="A17" s="1"/>
      <c r="C17" s="4" t="s">
        <v>50</v>
      </c>
      <c r="D17" s="12" t="s">
        <v>14</v>
      </c>
      <c r="E17" s="2" t="s">
        <v>32</v>
      </c>
      <c r="F17" s="2">
        <v>5</v>
      </c>
      <c r="G17" s="2">
        <v>5</v>
      </c>
      <c r="H17" s="2">
        <v>10</v>
      </c>
      <c r="I17" s="2"/>
      <c r="J17" s="2"/>
      <c r="K17" s="2"/>
      <c r="L17" s="2">
        <f t="shared" si="2"/>
        <v>20</v>
      </c>
      <c r="M17" s="2">
        <v>1</v>
      </c>
      <c r="N17" s="2"/>
      <c r="O17" s="2">
        <v>1</v>
      </c>
      <c r="P17" s="2">
        <v>2</v>
      </c>
      <c r="Q17" s="20"/>
      <c r="R17" s="20"/>
      <c r="S17" s="20"/>
      <c r="T17" s="20"/>
      <c r="U17" s="20"/>
      <c r="V17" s="20"/>
      <c r="W17" s="20"/>
      <c r="X17" s="21"/>
      <c r="Y17" s="21"/>
      <c r="Z17" s="21"/>
      <c r="AA17" s="21"/>
      <c r="AB17" s="21"/>
      <c r="AC17" s="21"/>
      <c r="AD17" s="21"/>
      <c r="AE17" s="20"/>
      <c r="AF17" s="20"/>
      <c r="AG17" s="20"/>
      <c r="AH17" s="20"/>
      <c r="AI17" s="20"/>
      <c r="AJ17" s="20"/>
      <c r="AK17" s="20"/>
      <c r="AL17" s="21">
        <v>5</v>
      </c>
      <c r="AM17" s="21">
        <v>5</v>
      </c>
      <c r="AN17" s="21">
        <v>10</v>
      </c>
      <c r="AO17" s="21"/>
      <c r="AP17" s="21"/>
      <c r="AQ17" s="21"/>
      <c r="AR17" s="50">
        <v>2</v>
      </c>
    </row>
    <row r="18" spans="1:44" ht="24" customHeight="1" x14ac:dyDescent="0.25">
      <c r="A18" s="1"/>
      <c r="C18" s="4" t="s">
        <v>51</v>
      </c>
      <c r="D18" s="15" t="s">
        <v>106</v>
      </c>
      <c r="E18" s="2" t="s">
        <v>29</v>
      </c>
      <c r="F18" s="2">
        <v>10</v>
      </c>
      <c r="G18" s="2">
        <v>10</v>
      </c>
      <c r="H18" s="2">
        <v>20</v>
      </c>
      <c r="I18" s="2"/>
      <c r="J18" s="2">
        <v>16</v>
      </c>
      <c r="K18" s="2"/>
      <c r="L18" s="2">
        <f t="shared" si="2"/>
        <v>56</v>
      </c>
      <c r="M18" s="2">
        <v>1</v>
      </c>
      <c r="N18" s="2">
        <v>1</v>
      </c>
      <c r="O18" s="2">
        <v>1</v>
      </c>
      <c r="P18" s="2">
        <v>3</v>
      </c>
      <c r="Q18" s="20"/>
      <c r="R18" s="20"/>
      <c r="S18" s="20"/>
      <c r="T18" s="20"/>
      <c r="U18" s="20"/>
      <c r="V18" s="20"/>
      <c r="W18" s="20"/>
      <c r="X18" s="21"/>
      <c r="Y18" s="21"/>
      <c r="Z18" s="21"/>
      <c r="AA18" s="21"/>
      <c r="AB18" s="21"/>
      <c r="AC18" s="21"/>
      <c r="AD18" s="21"/>
      <c r="AE18" s="20">
        <v>10</v>
      </c>
      <c r="AF18" s="20">
        <v>10</v>
      </c>
      <c r="AG18" s="20">
        <v>20</v>
      </c>
      <c r="AH18" s="20"/>
      <c r="AI18" s="20">
        <v>16</v>
      </c>
      <c r="AJ18" s="20"/>
      <c r="AK18" s="20">
        <v>3</v>
      </c>
      <c r="AL18" s="21"/>
      <c r="AM18" s="21"/>
      <c r="AN18" s="21"/>
      <c r="AO18" s="21"/>
      <c r="AP18" s="21"/>
      <c r="AQ18" s="21"/>
      <c r="AR18" s="50"/>
    </row>
    <row r="19" spans="1:44" ht="24" customHeight="1" x14ac:dyDescent="0.25">
      <c r="A19" s="1"/>
      <c r="C19" s="4" t="s">
        <v>52</v>
      </c>
      <c r="D19" s="15" t="s">
        <v>107</v>
      </c>
      <c r="E19" s="2" t="s">
        <v>29</v>
      </c>
      <c r="F19" s="2">
        <v>10</v>
      </c>
      <c r="G19" s="2">
        <v>5</v>
      </c>
      <c r="H19" s="2">
        <v>10</v>
      </c>
      <c r="I19" s="2"/>
      <c r="J19" s="2">
        <v>16</v>
      </c>
      <c r="K19" s="2"/>
      <c r="L19" s="2">
        <f t="shared" si="2"/>
        <v>41</v>
      </c>
      <c r="M19" s="2">
        <v>1</v>
      </c>
      <c r="N19" s="2"/>
      <c r="O19" s="2">
        <v>1</v>
      </c>
      <c r="P19" s="2">
        <v>2</v>
      </c>
      <c r="Q19" s="20"/>
      <c r="R19" s="20"/>
      <c r="S19" s="20"/>
      <c r="T19" s="20"/>
      <c r="U19" s="20"/>
      <c r="V19" s="20"/>
      <c r="W19" s="20"/>
      <c r="X19" s="21"/>
      <c r="Y19" s="21"/>
      <c r="Z19" s="21"/>
      <c r="AA19" s="21"/>
      <c r="AB19" s="21"/>
      <c r="AC19" s="21"/>
      <c r="AD19" s="21"/>
      <c r="AE19" s="20">
        <v>10</v>
      </c>
      <c r="AF19" s="20">
        <v>5</v>
      </c>
      <c r="AG19" s="20">
        <v>10</v>
      </c>
      <c r="AH19" s="20"/>
      <c r="AI19" s="20">
        <v>16</v>
      </c>
      <c r="AJ19" s="20"/>
      <c r="AK19" s="20">
        <v>2</v>
      </c>
      <c r="AL19" s="21"/>
      <c r="AM19" s="21"/>
      <c r="AN19" s="21"/>
      <c r="AO19" s="21"/>
      <c r="AP19" s="21"/>
      <c r="AQ19" s="21"/>
      <c r="AR19" s="50"/>
    </row>
    <row r="20" spans="1:44" ht="30" customHeight="1" x14ac:dyDescent="0.25">
      <c r="A20" s="1"/>
      <c r="C20" s="4" t="s">
        <v>53</v>
      </c>
      <c r="D20" s="69" t="s">
        <v>135</v>
      </c>
      <c r="E20" s="2" t="s">
        <v>77</v>
      </c>
      <c r="F20" s="2">
        <v>10</v>
      </c>
      <c r="G20" s="2">
        <v>5</v>
      </c>
      <c r="H20" s="2"/>
      <c r="I20" s="2"/>
      <c r="J20" s="2"/>
      <c r="K20" s="2"/>
      <c r="L20" s="2">
        <f t="shared" si="2"/>
        <v>15</v>
      </c>
      <c r="M20" s="2">
        <v>1</v>
      </c>
      <c r="N20" s="2"/>
      <c r="O20" s="2"/>
      <c r="P20" s="2">
        <v>1</v>
      </c>
      <c r="Q20" s="20">
        <v>10</v>
      </c>
      <c r="R20" s="20">
        <v>5</v>
      </c>
      <c r="S20" s="20"/>
      <c r="T20" s="20"/>
      <c r="U20" s="20"/>
      <c r="V20" s="20"/>
      <c r="W20" s="20">
        <v>1</v>
      </c>
      <c r="X20" s="21"/>
      <c r="Y20" s="21"/>
      <c r="Z20" s="21"/>
      <c r="AA20" s="21"/>
      <c r="AB20" s="21"/>
      <c r="AC20" s="21"/>
      <c r="AD20" s="21"/>
      <c r="AE20" s="20"/>
      <c r="AF20" s="20"/>
      <c r="AG20" s="20"/>
      <c r="AH20" s="20"/>
      <c r="AI20" s="20"/>
      <c r="AJ20" s="20"/>
      <c r="AK20" s="20"/>
      <c r="AL20" s="21"/>
      <c r="AM20" s="21"/>
      <c r="AN20" s="21"/>
      <c r="AO20" s="21"/>
      <c r="AP20" s="21"/>
      <c r="AQ20" s="21"/>
      <c r="AR20" s="50"/>
    </row>
    <row r="21" spans="1:44" ht="32.25" customHeight="1" x14ac:dyDescent="0.25">
      <c r="A21" s="1"/>
      <c r="C21" s="4" t="s">
        <v>54</v>
      </c>
      <c r="D21" s="69" t="s">
        <v>132</v>
      </c>
      <c r="E21" s="2" t="s">
        <v>77</v>
      </c>
      <c r="F21" s="2">
        <v>10</v>
      </c>
      <c r="G21" s="2">
        <v>5</v>
      </c>
      <c r="H21" s="2">
        <v>10</v>
      </c>
      <c r="I21" s="2"/>
      <c r="J21" s="2"/>
      <c r="K21" s="2"/>
      <c r="L21" s="2">
        <f t="shared" si="2"/>
        <v>25</v>
      </c>
      <c r="M21" s="2">
        <v>1</v>
      </c>
      <c r="N21" s="2"/>
      <c r="O21" s="2">
        <v>1</v>
      </c>
      <c r="P21" s="2">
        <v>2</v>
      </c>
      <c r="Q21" s="20">
        <v>10</v>
      </c>
      <c r="R21" s="20">
        <v>5</v>
      </c>
      <c r="S21" s="20">
        <v>10</v>
      </c>
      <c r="T21" s="20"/>
      <c r="U21" s="20"/>
      <c r="V21" s="20"/>
      <c r="W21" s="20">
        <v>2</v>
      </c>
      <c r="X21" s="21"/>
      <c r="Y21" s="21"/>
      <c r="Z21" s="21"/>
      <c r="AA21" s="21"/>
      <c r="AB21" s="21"/>
      <c r="AC21" s="21"/>
      <c r="AD21" s="21"/>
      <c r="AE21" s="20"/>
      <c r="AF21" s="20"/>
      <c r="AG21" s="20"/>
      <c r="AH21" s="20"/>
      <c r="AI21" s="20"/>
      <c r="AJ21" s="20"/>
      <c r="AK21" s="20"/>
      <c r="AL21" s="21"/>
      <c r="AM21" s="21"/>
      <c r="AN21" s="21"/>
      <c r="AO21" s="21"/>
      <c r="AP21" s="21"/>
      <c r="AQ21" s="21"/>
      <c r="AR21" s="50"/>
    </row>
    <row r="22" spans="1:44" ht="24" customHeight="1" x14ac:dyDescent="0.25">
      <c r="A22" s="1"/>
      <c r="C22" s="4" t="s">
        <v>55</v>
      </c>
      <c r="D22" s="15" t="s">
        <v>108</v>
      </c>
      <c r="E22" s="2" t="s">
        <v>79</v>
      </c>
      <c r="F22" s="2">
        <v>10</v>
      </c>
      <c r="G22" s="2">
        <v>5</v>
      </c>
      <c r="H22" s="2">
        <v>10</v>
      </c>
      <c r="I22" s="2"/>
      <c r="J22" s="2">
        <v>16</v>
      </c>
      <c r="K22" s="2"/>
      <c r="L22" s="2">
        <f t="shared" si="2"/>
        <v>41</v>
      </c>
      <c r="M22" s="2">
        <v>1</v>
      </c>
      <c r="N22" s="2">
        <v>1</v>
      </c>
      <c r="O22" s="2">
        <v>1</v>
      </c>
      <c r="P22" s="2">
        <v>3</v>
      </c>
      <c r="Q22" s="20"/>
      <c r="R22" s="20"/>
      <c r="S22" s="20"/>
      <c r="T22" s="20"/>
      <c r="U22" s="20"/>
      <c r="V22" s="20"/>
      <c r="W22" s="20"/>
      <c r="X22" s="21">
        <v>10</v>
      </c>
      <c r="Y22" s="21">
        <v>5</v>
      </c>
      <c r="Z22" s="21">
        <v>10</v>
      </c>
      <c r="AA22" s="21"/>
      <c r="AB22" s="21">
        <v>16</v>
      </c>
      <c r="AC22" s="21"/>
      <c r="AD22" s="21">
        <v>3</v>
      </c>
      <c r="AE22" s="20"/>
      <c r="AF22" s="20"/>
      <c r="AG22" s="20"/>
      <c r="AH22" s="20"/>
      <c r="AI22" s="20"/>
      <c r="AJ22" s="20"/>
      <c r="AK22" s="20"/>
      <c r="AL22" s="21"/>
      <c r="AM22" s="21"/>
      <c r="AN22" s="21"/>
      <c r="AO22" s="21"/>
      <c r="AP22" s="21"/>
      <c r="AQ22" s="21"/>
      <c r="AR22" s="50"/>
    </row>
    <row r="23" spans="1:44" ht="24" customHeight="1" x14ac:dyDescent="0.25">
      <c r="A23" s="1"/>
      <c r="C23" s="4" t="s">
        <v>56</v>
      </c>
      <c r="D23" s="15" t="s">
        <v>109</v>
      </c>
      <c r="E23" s="2" t="s">
        <v>79</v>
      </c>
      <c r="F23" s="2">
        <v>10</v>
      </c>
      <c r="G23" s="2">
        <v>10</v>
      </c>
      <c r="H23" s="2">
        <v>20</v>
      </c>
      <c r="I23" s="2"/>
      <c r="J23" s="2"/>
      <c r="K23" s="2"/>
      <c r="L23" s="2">
        <f t="shared" si="2"/>
        <v>40</v>
      </c>
      <c r="M23" s="2">
        <v>1</v>
      </c>
      <c r="N23" s="2"/>
      <c r="O23" s="2">
        <v>2</v>
      </c>
      <c r="P23" s="2">
        <v>3</v>
      </c>
      <c r="Q23" s="20"/>
      <c r="R23" s="20"/>
      <c r="S23" s="20"/>
      <c r="T23" s="20"/>
      <c r="U23" s="20"/>
      <c r="V23" s="20"/>
      <c r="W23" s="20"/>
      <c r="X23" s="21">
        <v>10</v>
      </c>
      <c r="Y23" s="21">
        <v>10</v>
      </c>
      <c r="Z23" s="21">
        <v>20</v>
      </c>
      <c r="AA23" s="21"/>
      <c r="AB23" s="21"/>
      <c r="AC23" s="21"/>
      <c r="AD23" s="21">
        <v>3</v>
      </c>
      <c r="AE23" s="20"/>
      <c r="AF23" s="20"/>
      <c r="AG23" s="20"/>
      <c r="AH23" s="20"/>
      <c r="AI23" s="20"/>
      <c r="AJ23" s="20"/>
      <c r="AK23" s="20"/>
      <c r="AL23" s="21"/>
      <c r="AM23" s="21"/>
      <c r="AN23" s="21"/>
      <c r="AO23" s="21"/>
      <c r="AP23" s="21"/>
      <c r="AQ23" s="21"/>
      <c r="AR23" s="50"/>
    </row>
    <row r="24" spans="1:44" ht="24" customHeight="1" x14ac:dyDescent="0.25">
      <c r="A24" s="1"/>
      <c r="C24" s="4" t="s">
        <v>57</v>
      </c>
      <c r="D24" s="15" t="s">
        <v>110</v>
      </c>
      <c r="E24" s="2" t="s">
        <v>29</v>
      </c>
      <c r="F24" s="2">
        <v>10</v>
      </c>
      <c r="G24" s="2">
        <v>9</v>
      </c>
      <c r="H24" s="2"/>
      <c r="I24" s="2"/>
      <c r="J24" s="2">
        <v>8</v>
      </c>
      <c r="K24" s="2"/>
      <c r="L24" s="2">
        <f t="shared" si="2"/>
        <v>27</v>
      </c>
      <c r="M24" s="2">
        <v>1</v>
      </c>
      <c r="N24" s="2">
        <v>1</v>
      </c>
      <c r="O24" s="2"/>
      <c r="P24" s="2">
        <v>2</v>
      </c>
      <c r="Q24" s="20"/>
      <c r="R24" s="20"/>
      <c r="S24" s="20"/>
      <c r="T24" s="20"/>
      <c r="U24" s="20"/>
      <c r="V24" s="20"/>
      <c r="W24" s="20"/>
      <c r="X24" s="21"/>
      <c r="Y24" s="21"/>
      <c r="Z24" s="21"/>
      <c r="AA24" s="21"/>
      <c r="AB24" s="21"/>
      <c r="AC24" s="21"/>
      <c r="AD24" s="21"/>
      <c r="AE24" s="20">
        <v>10</v>
      </c>
      <c r="AF24" s="20">
        <v>9</v>
      </c>
      <c r="AG24" s="20"/>
      <c r="AH24" s="20"/>
      <c r="AI24" s="20">
        <v>8</v>
      </c>
      <c r="AJ24" s="20"/>
      <c r="AK24" s="20">
        <v>2</v>
      </c>
      <c r="AL24" s="21"/>
      <c r="AM24" s="21"/>
      <c r="AN24" s="21"/>
      <c r="AO24" s="21"/>
      <c r="AP24" s="21"/>
      <c r="AQ24" s="21"/>
      <c r="AR24" s="50"/>
    </row>
    <row r="25" spans="1:44" ht="26.25" customHeight="1" x14ac:dyDescent="0.25">
      <c r="A25" s="1"/>
      <c r="C25" s="4" t="s">
        <v>58</v>
      </c>
      <c r="D25" s="64" t="s">
        <v>133</v>
      </c>
      <c r="E25" s="2" t="s">
        <v>29</v>
      </c>
      <c r="F25" s="2">
        <v>10</v>
      </c>
      <c r="G25" s="2">
        <v>5</v>
      </c>
      <c r="H25" s="2">
        <v>10</v>
      </c>
      <c r="I25" s="2"/>
      <c r="J25" s="2">
        <v>10</v>
      </c>
      <c r="K25" s="2"/>
      <c r="L25" s="2">
        <f t="shared" si="2"/>
        <v>35</v>
      </c>
      <c r="M25" s="2">
        <v>1</v>
      </c>
      <c r="N25" s="2"/>
      <c r="O25" s="2">
        <v>1</v>
      </c>
      <c r="P25" s="2">
        <v>2</v>
      </c>
      <c r="Q25" s="20"/>
      <c r="R25" s="20"/>
      <c r="S25" s="20"/>
      <c r="T25" s="20"/>
      <c r="U25" s="20"/>
      <c r="V25" s="20"/>
      <c r="W25" s="20"/>
      <c r="X25" s="21"/>
      <c r="Y25" s="21"/>
      <c r="Z25" s="21"/>
      <c r="AA25" s="21"/>
      <c r="AB25" s="21"/>
      <c r="AC25" s="21"/>
      <c r="AD25" s="21"/>
      <c r="AE25" s="20">
        <v>10</v>
      </c>
      <c r="AF25" s="20">
        <v>5</v>
      </c>
      <c r="AG25" s="20">
        <v>10</v>
      </c>
      <c r="AH25" s="20"/>
      <c r="AI25" s="20">
        <v>10</v>
      </c>
      <c r="AJ25" s="20"/>
      <c r="AK25" s="20">
        <v>2</v>
      </c>
      <c r="AL25" s="21"/>
      <c r="AM25" s="21"/>
      <c r="AN25" s="21"/>
      <c r="AO25" s="21"/>
      <c r="AP25" s="21"/>
      <c r="AQ25" s="21"/>
      <c r="AR25" s="50"/>
    </row>
    <row r="26" spans="1:44" ht="38.25" x14ac:dyDescent="0.25">
      <c r="A26" s="1"/>
      <c r="C26" s="4" t="s">
        <v>59</v>
      </c>
      <c r="D26" s="15" t="s">
        <v>15</v>
      </c>
      <c r="E26" s="2" t="s">
        <v>29</v>
      </c>
      <c r="F26" s="2">
        <v>10</v>
      </c>
      <c r="G26" s="2"/>
      <c r="H26" s="2">
        <v>10</v>
      </c>
      <c r="I26" s="2"/>
      <c r="J26" s="2">
        <v>16</v>
      </c>
      <c r="K26" s="2"/>
      <c r="L26" s="2">
        <f t="shared" si="2"/>
        <v>36</v>
      </c>
      <c r="M26" s="2">
        <v>1</v>
      </c>
      <c r="N26" s="2"/>
      <c r="O26" s="2">
        <v>2</v>
      </c>
      <c r="P26" s="2">
        <v>3</v>
      </c>
      <c r="Q26" s="20"/>
      <c r="R26" s="20"/>
      <c r="S26" s="20"/>
      <c r="T26" s="20"/>
      <c r="U26" s="20"/>
      <c r="V26" s="20"/>
      <c r="W26" s="20"/>
      <c r="X26" s="21"/>
      <c r="Y26" s="21"/>
      <c r="Z26" s="21"/>
      <c r="AA26" s="21"/>
      <c r="AB26" s="21"/>
      <c r="AC26" s="21"/>
      <c r="AD26" s="21"/>
      <c r="AE26" s="20">
        <v>10</v>
      </c>
      <c r="AF26" s="20"/>
      <c r="AG26" s="20">
        <v>10</v>
      </c>
      <c r="AH26" s="20"/>
      <c r="AI26" s="20">
        <v>16</v>
      </c>
      <c r="AJ26" s="20"/>
      <c r="AK26" s="20">
        <v>3</v>
      </c>
      <c r="AL26" s="21"/>
      <c r="AM26" s="21"/>
      <c r="AN26" s="21"/>
      <c r="AO26" s="21"/>
      <c r="AP26" s="21"/>
      <c r="AQ26" s="21"/>
      <c r="AR26" s="50"/>
    </row>
    <row r="27" spans="1:44" ht="24" customHeight="1" x14ac:dyDescent="0.25">
      <c r="A27" s="1"/>
      <c r="C27" s="4" t="s">
        <v>60</v>
      </c>
      <c r="D27" s="15" t="s">
        <v>111</v>
      </c>
      <c r="E27" s="2" t="s">
        <v>79</v>
      </c>
      <c r="F27" s="2">
        <v>10</v>
      </c>
      <c r="G27" s="2"/>
      <c r="H27" s="2">
        <v>10</v>
      </c>
      <c r="I27" s="2"/>
      <c r="J27" s="2"/>
      <c r="K27" s="2"/>
      <c r="L27" s="2">
        <f t="shared" si="2"/>
        <v>20</v>
      </c>
      <c r="M27" s="2">
        <v>1</v>
      </c>
      <c r="N27" s="2"/>
      <c r="O27" s="2">
        <v>1</v>
      </c>
      <c r="P27" s="2">
        <v>2</v>
      </c>
      <c r="Q27" s="20"/>
      <c r="R27" s="20"/>
      <c r="S27" s="20"/>
      <c r="T27" s="20"/>
      <c r="U27" s="20"/>
      <c r="V27" s="20"/>
      <c r="W27" s="20"/>
      <c r="X27" s="21">
        <v>10</v>
      </c>
      <c r="Y27" s="21"/>
      <c r="Z27" s="21">
        <v>10</v>
      </c>
      <c r="AA27" s="21"/>
      <c r="AB27" s="21"/>
      <c r="AC27" s="21"/>
      <c r="AD27" s="21">
        <v>2</v>
      </c>
      <c r="AE27" s="20"/>
      <c r="AF27" s="20"/>
      <c r="AG27" s="20"/>
      <c r="AH27" s="20"/>
      <c r="AI27" s="20"/>
      <c r="AJ27" s="20"/>
      <c r="AK27" s="20"/>
      <c r="AL27" s="21"/>
      <c r="AM27" s="21"/>
      <c r="AN27" s="21"/>
      <c r="AO27" s="21"/>
      <c r="AP27" s="21"/>
      <c r="AQ27" s="21"/>
      <c r="AR27" s="50"/>
    </row>
    <row r="28" spans="1:44" ht="24" customHeight="1" x14ac:dyDescent="0.25">
      <c r="A28" s="1"/>
      <c r="C28" s="4" t="s">
        <v>61</v>
      </c>
      <c r="D28" s="15" t="s">
        <v>112</v>
      </c>
      <c r="E28" s="2" t="s">
        <v>79</v>
      </c>
      <c r="F28" s="2">
        <v>10</v>
      </c>
      <c r="G28" s="2">
        <v>10</v>
      </c>
      <c r="H28" s="2"/>
      <c r="I28" s="2"/>
      <c r="J28" s="2">
        <v>8</v>
      </c>
      <c r="K28" s="2"/>
      <c r="L28" s="2">
        <f t="shared" si="2"/>
        <v>28</v>
      </c>
      <c r="M28" s="2">
        <v>2</v>
      </c>
      <c r="N28" s="2">
        <v>1</v>
      </c>
      <c r="O28" s="2"/>
      <c r="P28" s="2">
        <v>3</v>
      </c>
      <c r="Q28" s="20"/>
      <c r="R28" s="20"/>
      <c r="S28" s="20"/>
      <c r="T28" s="20"/>
      <c r="U28" s="20"/>
      <c r="V28" s="20"/>
      <c r="W28" s="20"/>
      <c r="X28" s="21">
        <v>10</v>
      </c>
      <c r="Y28" s="21">
        <v>10</v>
      </c>
      <c r="Z28" s="21"/>
      <c r="AA28" s="21"/>
      <c r="AB28" s="21">
        <v>8</v>
      </c>
      <c r="AC28" s="21"/>
      <c r="AD28" s="21">
        <v>3</v>
      </c>
      <c r="AE28" s="20"/>
      <c r="AF28" s="20"/>
      <c r="AG28" s="20"/>
      <c r="AH28" s="20"/>
      <c r="AI28" s="20"/>
      <c r="AJ28" s="20"/>
      <c r="AK28" s="20"/>
      <c r="AL28" s="21"/>
      <c r="AM28" s="21"/>
      <c r="AN28" s="21"/>
      <c r="AO28" s="21"/>
      <c r="AP28" s="21"/>
      <c r="AQ28" s="21"/>
      <c r="AR28" s="50"/>
    </row>
    <row r="29" spans="1:44" ht="27.75" customHeight="1" thickBot="1" x14ac:dyDescent="0.3">
      <c r="A29" s="1"/>
      <c r="C29" s="11" t="s">
        <v>62</v>
      </c>
      <c r="D29" s="16" t="s">
        <v>16</v>
      </c>
      <c r="E29" s="10" t="s">
        <v>79</v>
      </c>
      <c r="F29" s="10">
        <v>10</v>
      </c>
      <c r="G29" s="10">
        <v>10</v>
      </c>
      <c r="H29" s="10"/>
      <c r="I29" s="10"/>
      <c r="J29" s="10">
        <v>8</v>
      </c>
      <c r="K29" s="10"/>
      <c r="L29" s="10">
        <f t="shared" si="2"/>
        <v>28</v>
      </c>
      <c r="M29" s="10">
        <v>2</v>
      </c>
      <c r="N29" s="10">
        <v>1</v>
      </c>
      <c r="O29" s="10"/>
      <c r="P29" s="10">
        <v>3</v>
      </c>
      <c r="Q29" s="24"/>
      <c r="R29" s="24"/>
      <c r="S29" s="24"/>
      <c r="T29" s="24"/>
      <c r="U29" s="24"/>
      <c r="V29" s="24"/>
      <c r="W29" s="24"/>
      <c r="X29" s="25">
        <v>10</v>
      </c>
      <c r="Y29" s="25">
        <v>10</v>
      </c>
      <c r="Z29" s="25"/>
      <c r="AA29" s="25"/>
      <c r="AB29" s="25">
        <v>8</v>
      </c>
      <c r="AC29" s="25"/>
      <c r="AD29" s="25">
        <v>3</v>
      </c>
      <c r="AE29" s="24"/>
      <c r="AF29" s="24"/>
      <c r="AG29" s="24"/>
      <c r="AH29" s="24"/>
      <c r="AI29" s="24"/>
      <c r="AJ29" s="24"/>
      <c r="AK29" s="24"/>
      <c r="AL29" s="25"/>
      <c r="AM29" s="25"/>
      <c r="AN29" s="25"/>
      <c r="AO29" s="25"/>
      <c r="AP29" s="25"/>
      <c r="AQ29" s="25"/>
      <c r="AR29" s="51"/>
    </row>
    <row r="30" spans="1:44" ht="30" customHeight="1" thickBot="1" x14ac:dyDescent="0.3">
      <c r="A30" s="1"/>
      <c r="C30" s="91" t="s">
        <v>104</v>
      </c>
      <c r="D30" s="92"/>
      <c r="E30" s="92"/>
      <c r="F30" s="30">
        <f>SUM(F31:F36)</f>
        <v>67</v>
      </c>
      <c r="G30" s="30"/>
      <c r="H30" s="30">
        <f t="shared" ref="H30:AN30" si="3">SUM(H31:H36)</f>
        <v>80</v>
      </c>
      <c r="I30" s="30">
        <f t="shared" si="3"/>
        <v>23</v>
      </c>
      <c r="J30" s="30"/>
      <c r="K30" s="30"/>
      <c r="L30" s="30">
        <f t="shared" si="3"/>
        <v>170</v>
      </c>
      <c r="M30" s="30">
        <f t="shared" si="3"/>
        <v>4</v>
      </c>
      <c r="N30" s="30"/>
      <c r="O30" s="30">
        <f t="shared" si="3"/>
        <v>11</v>
      </c>
      <c r="P30" s="30">
        <f t="shared" si="3"/>
        <v>15</v>
      </c>
      <c r="Q30" s="31">
        <f t="shared" si="3"/>
        <v>47</v>
      </c>
      <c r="R30" s="31"/>
      <c r="S30" s="31">
        <f t="shared" si="3"/>
        <v>38</v>
      </c>
      <c r="T30" s="31">
        <f t="shared" si="3"/>
        <v>15</v>
      </c>
      <c r="U30" s="31"/>
      <c r="V30" s="31"/>
      <c r="W30" s="31">
        <f t="shared" si="3"/>
        <v>8</v>
      </c>
      <c r="X30" s="32">
        <f t="shared" si="3"/>
        <v>20</v>
      </c>
      <c r="Y30" s="32"/>
      <c r="Z30" s="32">
        <f t="shared" si="3"/>
        <v>30</v>
      </c>
      <c r="AA30" s="32"/>
      <c r="AB30" s="32"/>
      <c r="AC30" s="32"/>
      <c r="AD30" s="32">
        <f t="shared" si="3"/>
        <v>4</v>
      </c>
      <c r="AE30" s="31"/>
      <c r="AF30" s="31"/>
      <c r="AG30" s="31">
        <f t="shared" si="3"/>
        <v>10</v>
      </c>
      <c r="AH30" s="31"/>
      <c r="AI30" s="31"/>
      <c r="AJ30" s="31"/>
      <c r="AK30" s="31">
        <f t="shared" si="3"/>
        <v>1</v>
      </c>
      <c r="AL30" s="32"/>
      <c r="AM30" s="32"/>
      <c r="AN30" s="32">
        <f t="shared" si="3"/>
        <v>10</v>
      </c>
      <c r="AO30" s="32"/>
      <c r="AP30" s="32"/>
      <c r="AQ30" s="32"/>
      <c r="AR30" s="35">
        <f>SUM(AR31:AR36)</f>
        <v>2</v>
      </c>
    </row>
    <row r="31" spans="1:44" ht="24" customHeight="1" x14ac:dyDescent="0.25">
      <c r="A31" s="1"/>
      <c r="C31" s="8" t="s">
        <v>63</v>
      </c>
      <c r="D31" s="29" t="s">
        <v>17</v>
      </c>
      <c r="E31" s="9" t="s">
        <v>77</v>
      </c>
      <c r="F31" s="9">
        <v>14</v>
      </c>
      <c r="G31" s="9"/>
      <c r="H31" s="9">
        <v>20</v>
      </c>
      <c r="I31" s="9"/>
      <c r="J31" s="9"/>
      <c r="K31" s="9"/>
      <c r="L31" s="9">
        <f t="shared" ref="L31:L36" si="4">SUM(F31:K31)</f>
        <v>34</v>
      </c>
      <c r="M31" s="9">
        <v>1</v>
      </c>
      <c r="N31" s="9"/>
      <c r="O31" s="9">
        <v>2</v>
      </c>
      <c r="P31" s="9">
        <v>3</v>
      </c>
      <c r="Q31" s="26">
        <v>14</v>
      </c>
      <c r="R31" s="26"/>
      <c r="S31" s="26">
        <v>20</v>
      </c>
      <c r="T31" s="26"/>
      <c r="U31" s="26"/>
      <c r="V31" s="26"/>
      <c r="W31" s="26">
        <v>3</v>
      </c>
      <c r="X31" s="28"/>
      <c r="Y31" s="28"/>
      <c r="Z31" s="28"/>
      <c r="AA31" s="28"/>
      <c r="AB31" s="28"/>
      <c r="AC31" s="28"/>
      <c r="AD31" s="28"/>
      <c r="AE31" s="26"/>
      <c r="AF31" s="26"/>
      <c r="AG31" s="26"/>
      <c r="AH31" s="26"/>
      <c r="AI31" s="26"/>
      <c r="AJ31" s="26"/>
      <c r="AK31" s="26"/>
      <c r="AL31" s="28"/>
      <c r="AM31" s="28"/>
      <c r="AN31" s="28"/>
      <c r="AO31" s="28"/>
      <c r="AP31" s="28"/>
      <c r="AQ31" s="28"/>
      <c r="AR31" s="52"/>
    </row>
    <row r="32" spans="1:44" ht="24" customHeight="1" x14ac:dyDescent="0.25">
      <c r="A32" s="1"/>
      <c r="C32" s="4" t="s">
        <v>64</v>
      </c>
      <c r="D32" s="12" t="s">
        <v>18</v>
      </c>
      <c r="E32" s="2" t="s">
        <v>79</v>
      </c>
      <c r="F32" s="2">
        <v>20</v>
      </c>
      <c r="G32" s="2"/>
      <c r="H32" s="2">
        <v>20</v>
      </c>
      <c r="I32" s="2"/>
      <c r="J32" s="2"/>
      <c r="K32" s="2"/>
      <c r="L32" s="2">
        <f t="shared" si="4"/>
        <v>40</v>
      </c>
      <c r="M32" s="2">
        <v>1</v>
      </c>
      <c r="N32" s="2"/>
      <c r="O32" s="2">
        <v>2</v>
      </c>
      <c r="P32" s="2">
        <v>3</v>
      </c>
      <c r="Q32" s="20"/>
      <c r="R32" s="20"/>
      <c r="S32" s="20"/>
      <c r="T32" s="20"/>
      <c r="U32" s="20"/>
      <c r="V32" s="20"/>
      <c r="W32" s="20"/>
      <c r="X32" s="21">
        <v>20</v>
      </c>
      <c r="Y32" s="21"/>
      <c r="Z32" s="21">
        <v>20</v>
      </c>
      <c r="AA32" s="21"/>
      <c r="AB32" s="21"/>
      <c r="AC32" s="21"/>
      <c r="AD32" s="21">
        <v>3</v>
      </c>
      <c r="AE32" s="20"/>
      <c r="AF32" s="20"/>
      <c r="AG32" s="20"/>
      <c r="AH32" s="20"/>
      <c r="AI32" s="20"/>
      <c r="AJ32" s="20"/>
      <c r="AK32" s="20"/>
      <c r="AL32" s="21"/>
      <c r="AM32" s="21"/>
      <c r="AN32" s="21"/>
      <c r="AO32" s="21"/>
      <c r="AP32" s="21"/>
      <c r="AQ32" s="21"/>
      <c r="AR32" s="50"/>
    </row>
    <row r="33" spans="1:44" ht="24" customHeight="1" x14ac:dyDescent="0.25">
      <c r="A33" s="1"/>
      <c r="C33" s="4" t="s">
        <v>65</v>
      </c>
      <c r="D33" s="12" t="s">
        <v>19</v>
      </c>
      <c r="E33" s="2" t="s">
        <v>77</v>
      </c>
      <c r="F33" s="2">
        <v>8</v>
      </c>
      <c r="G33" s="2"/>
      <c r="H33" s="2"/>
      <c r="I33" s="2">
        <v>8</v>
      </c>
      <c r="J33" s="2"/>
      <c r="K33" s="2"/>
      <c r="L33" s="2">
        <f t="shared" si="4"/>
        <v>16</v>
      </c>
      <c r="M33" s="2">
        <v>0</v>
      </c>
      <c r="N33" s="2"/>
      <c r="O33" s="2">
        <v>1</v>
      </c>
      <c r="P33" s="2">
        <v>1</v>
      </c>
      <c r="Q33" s="20">
        <v>8</v>
      </c>
      <c r="R33" s="20"/>
      <c r="S33" s="20">
        <v>8</v>
      </c>
      <c r="T33" s="20"/>
      <c r="U33" s="20"/>
      <c r="V33" s="20"/>
      <c r="W33" s="20">
        <v>1</v>
      </c>
      <c r="X33" s="21"/>
      <c r="Y33" s="21"/>
      <c r="Z33" s="21"/>
      <c r="AA33" s="21"/>
      <c r="AB33" s="21"/>
      <c r="AC33" s="21"/>
      <c r="AD33" s="21"/>
      <c r="AE33" s="20"/>
      <c r="AF33" s="20"/>
      <c r="AG33" s="20"/>
      <c r="AH33" s="20"/>
      <c r="AI33" s="20"/>
      <c r="AJ33" s="20"/>
      <c r="AK33" s="20"/>
      <c r="AL33" s="21"/>
      <c r="AM33" s="21"/>
      <c r="AN33" s="21"/>
      <c r="AO33" s="21"/>
      <c r="AP33" s="21"/>
      <c r="AQ33" s="21"/>
      <c r="AR33" s="50"/>
    </row>
    <row r="34" spans="1:44" ht="24" customHeight="1" x14ac:dyDescent="0.25">
      <c r="A34" s="1"/>
      <c r="C34" s="4" t="s">
        <v>66</v>
      </c>
      <c r="D34" s="15" t="s">
        <v>20</v>
      </c>
      <c r="E34" s="2" t="s">
        <v>77</v>
      </c>
      <c r="F34" s="2">
        <v>10</v>
      </c>
      <c r="G34" s="2"/>
      <c r="H34" s="2"/>
      <c r="I34" s="2">
        <v>15</v>
      </c>
      <c r="J34" s="2"/>
      <c r="K34" s="2"/>
      <c r="L34" s="2">
        <f t="shared" si="4"/>
        <v>25</v>
      </c>
      <c r="M34" s="2">
        <v>1</v>
      </c>
      <c r="N34" s="2"/>
      <c r="O34" s="2">
        <v>1</v>
      </c>
      <c r="P34" s="2">
        <v>2</v>
      </c>
      <c r="Q34" s="20">
        <v>10</v>
      </c>
      <c r="R34" s="20"/>
      <c r="S34" s="20"/>
      <c r="T34" s="20">
        <v>15</v>
      </c>
      <c r="U34" s="20"/>
      <c r="V34" s="20"/>
      <c r="W34" s="20">
        <v>2</v>
      </c>
      <c r="X34" s="21"/>
      <c r="Y34" s="21"/>
      <c r="Z34" s="21"/>
      <c r="AA34" s="21"/>
      <c r="AB34" s="21"/>
      <c r="AC34" s="21"/>
      <c r="AD34" s="21"/>
      <c r="AE34" s="20"/>
      <c r="AF34" s="20"/>
      <c r="AG34" s="20"/>
      <c r="AH34" s="20"/>
      <c r="AI34" s="20"/>
      <c r="AJ34" s="20" t="s">
        <v>21</v>
      </c>
      <c r="AK34" s="20"/>
      <c r="AL34" s="21"/>
      <c r="AM34" s="21"/>
      <c r="AN34" s="21"/>
      <c r="AO34" s="21"/>
      <c r="AP34" s="21"/>
      <c r="AQ34" s="21"/>
      <c r="AR34" s="50"/>
    </row>
    <row r="35" spans="1:44" ht="24" customHeight="1" x14ac:dyDescent="0.25">
      <c r="A35" s="1"/>
      <c r="C35" s="4" t="s">
        <v>67</v>
      </c>
      <c r="D35" s="15" t="s">
        <v>22</v>
      </c>
      <c r="E35" s="2" t="s">
        <v>77</v>
      </c>
      <c r="F35" s="2">
        <v>15</v>
      </c>
      <c r="G35" s="2"/>
      <c r="H35" s="2">
        <v>10</v>
      </c>
      <c r="I35" s="2"/>
      <c r="J35" s="2"/>
      <c r="K35" s="2"/>
      <c r="L35" s="2">
        <f t="shared" si="4"/>
        <v>25</v>
      </c>
      <c r="M35" s="2">
        <v>1</v>
      </c>
      <c r="N35" s="2"/>
      <c r="O35" s="2">
        <v>1</v>
      </c>
      <c r="P35" s="2">
        <v>2</v>
      </c>
      <c r="Q35" s="20">
        <v>15</v>
      </c>
      <c r="R35" s="20"/>
      <c r="S35" s="20">
        <v>10</v>
      </c>
      <c r="T35" s="20"/>
      <c r="U35" s="20"/>
      <c r="V35" s="20"/>
      <c r="W35" s="20">
        <v>2</v>
      </c>
      <c r="X35" s="21"/>
      <c r="Y35" s="21"/>
      <c r="Z35" s="21"/>
      <c r="AA35" s="21"/>
      <c r="AB35" s="21"/>
      <c r="AC35" s="21"/>
      <c r="AD35" s="21"/>
      <c r="AE35" s="20"/>
      <c r="AF35" s="20"/>
      <c r="AG35" s="20"/>
      <c r="AH35" s="20"/>
      <c r="AI35" s="20"/>
      <c r="AJ35" s="20"/>
      <c r="AK35" s="20"/>
      <c r="AL35" s="21"/>
      <c r="AM35" s="21"/>
      <c r="AN35" s="21"/>
      <c r="AO35" s="21"/>
      <c r="AP35" s="21"/>
      <c r="AQ35" s="21"/>
      <c r="AR35" s="50"/>
    </row>
    <row r="36" spans="1:44" ht="24" customHeight="1" thickBot="1" x14ac:dyDescent="0.3">
      <c r="A36" s="1"/>
      <c r="C36" s="11" t="s">
        <v>68</v>
      </c>
      <c r="D36" s="13" t="s">
        <v>23</v>
      </c>
      <c r="E36" s="10" t="s">
        <v>24</v>
      </c>
      <c r="F36" s="10"/>
      <c r="G36" s="10"/>
      <c r="H36" s="10">
        <v>30</v>
      </c>
      <c r="I36" s="10"/>
      <c r="J36" s="10"/>
      <c r="K36" s="10"/>
      <c r="L36" s="10">
        <f t="shared" si="4"/>
        <v>30</v>
      </c>
      <c r="M36" s="10"/>
      <c r="N36" s="10"/>
      <c r="O36" s="10">
        <v>4</v>
      </c>
      <c r="P36" s="10">
        <v>4</v>
      </c>
      <c r="Q36" s="24"/>
      <c r="R36" s="24"/>
      <c r="S36" s="24"/>
      <c r="T36" s="24"/>
      <c r="U36" s="24"/>
      <c r="V36" s="24"/>
      <c r="W36" s="24"/>
      <c r="X36" s="25"/>
      <c r="Y36" s="25"/>
      <c r="Z36" s="25">
        <v>10</v>
      </c>
      <c r="AA36" s="25"/>
      <c r="AB36" s="25"/>
      <c r="AC36" s="25"/>
      <c r="AD36" s="25">
        <v>1</v>
      </c>
      <c r="AE36" s="24"/>
      <c r="AF36" s="24"/>
      <c r="AG36" s="24">
        <v>10</v>
      </c>
      <c r="AH36" s="24"/>
      <c r="AI36" s="24"/>
      <c r="AJ36" s="24"/>
      <c r="AK36" s="24">
        <v>1</v>
      </c>
      <c r="AL36" s="25"/>
      <c r="AM36" s="25"/>
      <c r="AN36" s="25">
        <v>10</v>
      </c>
      <c r="AO36" s="25"/>
      <c r="AP36" s="25"/>
      <c r="AQ36" s="25"/>
      <c r="AR36" s="51">
        <v>2</v>
      </c>
    </row>
    <row r="37" spans="1:44" ht="30" customHeight="1" thickBot="1" x14ac:dyDescent="0.3">
      <c r="A37" s="1"/>
      <c r="C37" s="91" t="s">
        <v>105</v>
      </c>
      <c r="D37" s="92"/>
      <c r="E37" s="92"/>
      <c r="F37" s="30"/>
      <c r="G37" s="30"/>
      <c r="H37" s="30"/>
      <c r="I37" s="30"/>
      <c r="J37" s="30"/>
      <c r="K37" s="30">
        <f t="shared" ref="K37:AK37" si="5">SUM(K38:K40)</f>
        <v>200</v>
      </c>
      <c r="L37" s="30"/>
      <c r="M37" s="30"/>
      <c r="N37" s="30"/>
      <c r="O37" s="30"/>
      <c r="P37" s="30">
        <f t="shared" si="5"/>
        <v>10</v>
      </c>
      <c r="Q37" s="31"/>
      <c r="R37" s="31"/>
      <c r="S37" s="31"/>
      <c r="T37" s="31"/>
      <c r="U37" s="31"/>
      <c r="V37" s="31">
        <f t="shared" si="5"/>
        <v>20</v>
      </c>
      <c r="W37" s="31">
        <f t="shared" si="5"/>
        <v>1</v>
      </c>
      <c r="X37" s="32"/>
      <c r="Y37" s="32"/>
      <c r="Z37" s="32"/>
      <c r="AA37" s="32"/>
      <c r="AB37" s="32"/>
      <c r="AC37" s="32">
        <f t="shared" si="5"/>
        <v>100</v>
      </c>
      <c r="AD37" s="32">
        <f t="shared" si="5"/>
        <v>5</v>
      </c>
      <c r="AE37" s="31"/>
      <c r="AF37" s="31"/>
      <c r="AG37" s="31"/>
      <c r="AH37" s="31"/>
      <c r="AI37" s="31"/>
      <c r="AJ37" s="31">
        <f t="shared" si="5"/>
        <v>80</v>
      </c>
      <c r="AK37" s="31">
        <f t="shared" si="5"/>
        <v>4</v>
      </c>
      <c r="AL37" s="32"/>
      <c r="AM37" s="32"/>
      <c r="AN37" s="32">
        <f t="shared" ref="AN37" si="6">SUM(AN31:AN36)</f>
        <v>10</v>
      </c>
      <c r="AO37" s="32"/>
      <c r="AP37" s="32"/>
      <c r="AQ37" s="32"/>
      <c r="AR37" s="35"/>
    </row>
    <row r="38" spans="1:44" ht="24" customHeight="1" x14ac:dyDescent="0.25">
      <c r="A38" s="1"/>
      <c r="C38" s="8" t="s">
        <v>69</v>
      </c>
      <c r="D38" s="7" t="s">
        <v>118</v>
      </c>
      <c r="E38" s="9" t="s">
        <v>77</v>
      </c>
      <c r="F38" s="9"/>
      <c r="G38" s="9"/>
      <c r="H38" s="9"/>
      <c r="I38" s="9"/>
      <c r="J38" s="9"/>
      <c r="K38" s="9">
        <v>20</v>
      </c>
      <c r="L38" s="9"/>
      <c r="M38" s="9"/>
      <c r="N38" s="9"/>
      <c r="O38" s="9"/>
      <c r="P38" s="9">
        <v>1</v>
      </c>
      <c r="Q38" s="26"/>
      <c r="R38" s="26"/>
      <c r="S38" s="26"/>
      <c r="T38" s="26"/>
      <c r="U38" s="26"/>
      <c r="V38" s="26">
        <v>20</v>
      </c>
      <c r="W38" s="26">
        <v>1</v>
      </c>
      <c r="X38" s="28"/>
      <c r="Y38" s="28"/>
      <c r="Z38" s="28"/>
      <c r="AA38" s="28"/>
      <c r="AB38" s="28"/>
      <c r="AC38" s="28"/>
      <c r="AD38" s="28"/>
      <c r="AE38" s="26"/>
      <c r="AF38" s="26"/>
      <c r="AG38" s="26"/>
      <c r="AH38" s="26"/>
      <c r="AI38" s="26"/>
      <c r="AJ38" s="26"/>
      <c r="AK38" s="26"/>
      <c r="AL38" s="28"/>
      <c r="AM38" s="28"/>
      <c r="AN38" s="28"/>
      <c r="AO38" s="28"/>
      <c r="AP38" s="28"/>
      <c r="AQ38" s="28"/>
      <c r="AR38" s="52"/>
    </row>
    <row r="39" spans="1:44" ht="51.75" customHeight="1" x14ac:dyDescent="0.25">
      <c r="A39" s="1"/>
      <c r="C39" s="4" t="s">
        <v>70</v>
      </c>
      <c r="D39" s="69" t="s">
        <v>134</v>
      </c>
      <c r="E39" s="2" t="s">
        <v>121</v>
      </c>
      <c r="F39" s="2"/>
      <c r="G39" s="2"/>
      <c r="H39" s="2"/>
      <c r="I39" s="2"/>
      <c r="J39" s="2"/>
      <c r="K39" s="2">
        <v>160</v>
      </c>
      <c r="L39" s="2"/>
      <c r="M39" s="2"/>
      <c r="N39" s="2"/>
      <c r="O39" s="2"/>
      <c r="P39" s="2">
        <v>8</v>
      </c>
      <c r="Q39" s="20"/>
      <c r="R39" s="20"/>
      <c r="S39" s="20"/>
      <c r="T39" s="20"/>
      <c r="U39" s="20"/>
      <c r="V39" s="20"/>
      <c r="W39" s="20"/>
      <c r="X39" s="21"/>
      <c r="Y39" s="21"/>
      <c r="Z39" s="21"/>
      <c r="AA39" s="21"/>
      <c r="AB39" s="21"/>
      <c r="AC39" s="21">
        <v>80</v>
      </c>
      <c r="AD39" s="21">
        <v>4</v>
      </c>
      <c r="AE39" s="20"/>
      <c r="AF39" s="20"/>
      <c r="AG39" s="20"/>
      <c r="AH39" s="20"/>
      <c r="AI39" s="20"/>
      <c r="AJ39" s="20">
        <v>80</v>
      </c>
      <c r="AK39" s="20">
        <v>4</v>
      </c>
      <c r="AL39" s="21"/>
      <c r="AM39" s="21"/>
      <c r="AN39" s="21"/>
      <c r="AO39" s="21"/>
      <c r="AP39" s="21"/>
      <c r="AQ39" s="21"/>
      <c r="AR39" s="50"/>
    </row>
    <row r="40" spans="1:44" ht="24" customHeight="1" thickBot="1" x14ac:dyDescent="0.3">
      <c r="A40" s="1"/>
      <c r="C40" s="11" t="s">
        <v>71</v>
      </c>
      <c r="D40" s="13" t="s">
        <v>119</v>
      </c>
      <c r="E40" s="10" t="s">
        <v>79</v>
      </c>
      <c r="F40" s="10"/>
      <c r="G40" s="10"/>
      <c r="H40" s="10"/>
      <c r="I40" s="10"/>
      <c r="J40" s="10"/>
      <c r="K40" s="10">
        <v>20</v>
      </c>
      <c r="L40" s="10"/>
      <c r="M40" s="10"/>
      <c r="N40" s="10"/>
      <c r="O40" s="10"/>
      <c r="P40" s="10">
        <v>1</v>
      </c>
      <c r="Q40" s="24"/>
      <c r="R40" s="24"/>
      <c r="S40" s="24"/>
      <c r="T40" s="24"/>
      <c r="U40" s="24"/>
      <c r="V40" s="24"/>
      <c r="W40" s="24"/>
      <c r="X40" s="25"/>
      <c r="Y40" s="25"/>
      <c r="Z40" s="25"/>
      <c r="AA40" s="25"/>
      <c r="AB40" s="25"/>
      <c r="AC40" s="25">
        <v>20</v>
      </c>
      <c r="AD40" s="25">
        <v>1</v>
      </c>
      <c r="AE40" s="24"/>
      <c r="AF40" s="24"/>
      <c r="AG40" s="24"/>
      <c r="AH40" s="24"/>
      <c r="AI40" s="24"/>
      <c r="AJ40" s="24"/>
      <c r="AK40" s="24"/>
      <c r="AL40" s="25"/>
      <c r="AM40" s="25"/>
      <c r="AN40" s="25"/>
      <c r="AO40" s="25"/>
      <c r="AP40" s="25"/>
      <c r="AQ40" s="25"/>
      <c r="AR40" s="51"/>
    </row>
    <row r="41" spans="1:44" ht="24" customHeight="1" x14ac:dyDescent="0.25">
      <c r="A41" s="1"/>
      <c r="C41" s="78" t="s">
        <v>128</v>
      </c>
      <c r="D41" s="73"/>
      <c r="E41" s="73"/>
      <c r="F41" s="42">
        <f>SUM(F7,F13,F30,F37)</f>
        <v>272</v>
      </c>
      <c r="G41" s="42">
        <f t="shared" ref="G41:T41" si="7">SUM(G7,G13,G30,G37)</f>
        <v>109</v>
      </c>
      <c r="H41" s="42">
        <f t="shared" si="7"/>
        <v>270</v>
      </c>
      <c r="I41" s="42">
        <f t="shared" si="7"/>
        <v>133</v>
      </c>
      <c r="J41" s="42">
        <f t="shared" si="7"/>
        <v>116</v>
      </c>
      <c r="K41" s="42">
        <f t="shared" si="7"/>
        <v>200</v>
      </c>
      <c r="L41" s="42">
        <f t="shared" si="7"/>
        <v>900</v>
      </c>
      <c r="M41" s="42">
        <f t="shared" si="7"/>
        <v>28</v>
      </c>
      <c r="N41" s="42">
        <f t="shared" si="7"/>
        <v>6</v>
      </c>
      <c r="O41" s="42">
        <f t="shared" si="7"/>
        <v>40</v>
      </c>
      <c r="P41" s="42">
        <f>SUM(P7,P13,P30,P37)</f>
        <v>84</v>
      </c>
      <c r="Q41" s="43">
        <f t="shared" si="7"/>
        <v>97</v>
      </c>
      <c r="R41" s="43">
        <f t="shared" si="7"/>
        <v>35</v>
      </c>
      <c r="S41" s="43">
        <f t="shared" si="7"/>
        <v>88</v>
      </c>
      <c r="T41" s="43">
        <f t="shared" si="7"/>
        <v>55</v>
      </c>
      <c r="U41" s="43"/>
      <c r="V41" s="43">
        <f t="shared" ref="V41:AN41" si="8">SUM(V7,V13,V30,V37)</f>
        <v>20</v>
      </c>
      <c r="W41" s="43">
        <f t="shared" si="8"/>
        <v>25</v>
      </c>
      <c r="X41" s="44">
        <f t="shared" si="8"/>
        <v>110</v>
      </c>
      <c r="Y41" s="44">
        <f t="shared" si="8"/>
        <v>40</v>
      </c>
      <c r="Z41" s="44">
        <f t="shared" si="8"/>
        <v>100</v>
      </c>
      <c r="AA41" s="44">
        <f t="shared" si="8"/>
        <v>40</v>
      </c>
      <c r="AB41" s="44">
        <f t="shared" si="8"/>
        <v>42</v>
      </c>
      <c r="AC41" s="44">
        <f t="shared" si="8"/>
        <v>100</v>
      </c>
      <c r="AD41" s="44">
        <f t="shared" si="8"/>
        <v>34</v>
      </c>
      <c r="AE41" s="43">
        <f t="shared" si="8"/>
        <v>50</v>
      </c>
      <c r="AF41" s="43">
        <f t="shared" si="8"/>
        <v>29</v>
      </c>
      <c r="AG41" s="43">
        <f t="shared" si="8"/>
        <v>60</v>
      </c>
      <c r="AH41" s="43">
        <f t="shared" si="8"/>
        <v>30</v>
      </c>
      <c r="AI41" s="43">
        <f t="shared" si="8"/>
        <v>66</v>
      </c>
      <c r="AJ41" s="43">
        <f t="shared" si="8"/>
        <v>80</v>
      </c>
      <c r="AK41" s="43">
        <f t="shared" si="8"/>
        <v>19</v>
      </c>
      <c r="AL41" s="44">
        <f t="shared" si="8"/>
        <v>15</v>
      </c>
      <c r="AM41" s="44">
        <f t="shared" si="8"/>
        <v>5</v>
      </c>
      <c r="AN41" s="44">
        <f t="shared" si="8"/>
        <v>40</v>
      </c>
      <c r="AO41" s="44"/>
      <c r="AP41" s="44">
        <f>SUM(AP7,AP13,AP30,AP37)</f>
        <v>8</v>
      </c>
      <c r="AQ41" s="44">
        <f>SUM(AQ7,AQ13,AQ30,AQ37)</f>
        <v>0</v>
      </c>
      <c r="AR41" s="45">
        <f>SUM(AR7,AR13,AR30,AR37)</f>
        <v>6</v>
      </c>
    </row>
    <row r="42" spans="1:44" ht="24" customHeight="1" thickBot="1" x14ac:dyDescent="0.3">
      <c r="A42" s="1"/>
      <c r="C42" s="74"/>
      <c r="D42" s="75"/>
      <c r="E42" s="75"/>
      <c r="F42" s="76" t="s">
        <v>113</v>
      </c>
      <c r="G42" s="76"/>
      <c r="H42" s="76"/>
      <c r="I42" s="77">
        <f>SUM(Q42+X42+AE42+AL42)</f>
        <v>1110</v>
      </c>
      <c r="J42" s="77"/>
      <c r="K42" s="76" t="s">
        <v>7</v>
      </c>
      <c r="L42" s="76"/>
      <c r="M42" s="76"/>
      <c r="N42" s="77">
        <f>SUM(W42+AD42+AK42+AR42)</f>
        <v>84</v>
      </c>
      <c r="O42" s="77"/>
      <c r="P42" s="77"/>
      <c r="Q42" s="70">
        <f>SUM(Q41,R41,S41,T41,V41)</f>
        <v>295</v>
      </c>
      <c r="R42" s="70"/>
      <c r="S42" s="70"/>
      <c r="T42" s="70"/>
      <c r="U42" s="70"/>
      <c r="V42" s="70"/>
      <c r="W42" s="46">
        <f>SUM(W41)</f>
        <v>25</v>
      </c>
      <c r="X42" s="71">
        <f>SUM(X41,Y41, Z41,AA41,AB41,AC41)</f>
        <v>432</v>
      </c>
      <c r="Y42" s="71"/>
      <c r="Z42" s="71"/>
      <c r="AA42" s="71"/>
      <c r="AB42" s="71"/>
      <c r="AC42" s="71"/>
      <c r="AD42" s="47">
        <f>SUM(AD41)</f>
        <v>34</v>
      </c>
      <c r="AE42" s="70">
        <f>SUM(AE41,AF41, AG41,AH41,AI41,AJ41)</f>
        <v>315</v>
      </c>
      <c r="AF42" s="70"/>
      <c r="AG42" s="70"/>
      <c r="AH42" s="70"/>
      <c r="AI42" s="70"/>
      <c r="AJ42" s="70"/>
      <c r="AK42" s="46">
        <f>SUM(AK41)</f>
        <v>19</v>
      </c>
      <c r="AL42" s="71">
        <f>SUM(AL41, AM41, AN41,AO41,AP41,AQ41)</f>
        <v>68</v>
      </c>
      <c r="AM42" s="71"/>
      <c r="AN42" s="71"/>
      <c r="AO42" s="71"/>
      <c r="AP42" s="71"/>
      <c r="AQ42" s="71"/>
      <c r="AR42" s="48">
        <f>SUM(AR41)</f>
        <v>6</v>
      </c>
    </row>
    <row r="43" spans="1:44" ht="24" customHeight="1" thickBot="1" x14ac:dyDescent="0.3">
      <c r="A43" s="1"/>
      <c r="C43" s="58" t="s">
        <v>72</v>
      </c>
      <c r="D43" s="65" t="s">
        <v>25</v>
      </c>
      <c r="E43" s="66" t="s">
        <v>120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>
        <v>20</v>
      </c>
      <c r="Q43" s="59"/>
      <c r="R43" s="59"/>
      <c r="S43" s="59"/>
      <c r="T43" s="59"/>
      <c r="U43" s="59"/>
      <c r="V43" s="59"/>
      <c r="W43" s="59"/>
      <c r="X43" s="60"/>
      <c r="Y43" s="60"/>
      <c r="Z43" s="60"/>
      <c r="AA43" s="60"/>
      <c r="AB43" s="60"/>
      <c r="AC43" s="60"/>
      <c r="AD43" s="60"/>
      <c r="AE43" s="59"/>
      <c r="AF43" s="59"/>
      <c r="AG43" s="59"/>
      <c r="AH43" s="59"/>
      <c r="AI43" s="59"/>
      <c r="AJ43" s="59"/>
      <c r="AK43" s="59"/>
      <c r="AL43" s="60"/>
      <c r="AM43" s="60"/>
      <c r="AN43" s="60"/>
      <c r="AO43" s="60"/>
      <c r="AP43" s="60"/>
      <c r="AQ43" s="60"/>
      <c r="AR43" s="61">
        <v>20</v>
      </c>
    </row>
    <row r="44" spans="1:44" s="63" customFormat="1" ht="24" customHeight="1" thickBot="1" x14ac:dyDescent="0.3">
      <c r="A44" s="62"/>
      <c r="C44" s="98" t="s">
        <v>117</v>
      </c>
      <c r="D44" s="99"/>
      <c r="E44" s="100"/>
      <c r="F44" s="30">
        <f>SUM(F45:F53)</f>
        <v>140</v>
      </c>
      <c r="G44" s="30"/>
      <c r="H44" s="30">
        <f t="shared" ref="H44:AR44" si="9">SUM(H45:H53)</f>
        <v>60</v>
      </c>
      <c r="I44" s="30"/>
      <c r="J44" s="30"/>
      <c r="K44" s="30"/>
      <c r="L44" s="30">
        <f t="shared" si="9"/>
        <v>200</v>
      </c>
      <c r="M44" s="30"/>
      <c r="N44" s="30"/>
      <c r="O44" s="30"/>
      <c r="P44" s="30">
        <f t="shared" si="9"/>
        <v>20</v>
      </c>
      <c r="Q44" s="31">
        <f t="shared" si="9"/>
        <v>50</v>
      </c>
      <c r="R44" s="31"/>
      <c r="S44" s="31">
        <f t="shared" si="9"/>
        <v>40</v>
      </c>
      <c r="T44" s="31"/>
      <c r="U44" s="31"/>
      <c r="V44" s="31"/>
      <c r="W44" s="31">
        <f t="shared" si="9"/>
        <v>9</v>
      </c>
      <c r="X44" s="32"/>
      <c r="Y44" s="32"/>
      <c r="Z44" s="32"/>
      <c r="AA44" s="32"/>
      <c r="AB44" s="32"/>
      <c r="AC44" s="32"/>
      <c r="AD44" s="32"/>
      <c r="AE44" s="31">
        <f t="shared" si="9"/>
        <v>70</v>
      </c>
      <c r="AF44" s="31"/>
      <c r="AG44" s="31">
        <f t="shared" si="9"/>
        <v>20</v>
      </c>
      <c r="AH44" s="31"/>
      <c r="AI44" s="31"/>
      <c r="AJ44" s="31"/>
      <c r="AK44" s="31">
        <f t="shared" si="9"/>
        <v>10</v>
      </c>
      <c r="AL44" s="32">
        <f t="shared" si="9"/>
        <v>20</v>
      </c>
      <c r="AM44" s="32"/>
      <c r="AN44" s="32"/>
      <c r="AO44" s="32"/>
      <c r="AP44" s="32"/>
      <c r="AQ44" s="32"/>
      <c r="AR44" s="35">
        <f t="shared" si="9"/>
        <v>1</v>
      </c>
    </row>
    <row r="45" spans="1:44" ht="25.9" customHeight="1" x14ac:dyDescent="0.25">
      <c r="A45" s="1"/>
      <c r="C45" s="8" t="s">
        <v>73</v>
      </c>
      <c r="D45" s="56" t="s">
        <v>28</v>
      </c>
      <c r="E45" s="9" t="s">
        <v>77</v>
      </c>
      <c r="F45" s="9">
        <v>20</v>
      </c>
      <c r="G45" s="9"/>
      <c r="H45" s="9"/>
      <c r="I45" s="9"/>
      <c r="J45" s="9"/>
      <c r="K45" s="9"/>
      <c r="L45" s="17">
        <f>SUM(F45:K45)</f>
        <v>20</v>
      </c>
      <c r="M45" s="17"/>
      <c r="N45" s="17"/>
      <c r="O45" s="17"/>
      <c r="P45" s="9">
        <v>1</v>
      </c>
      <c r="Q45" s="26">
        <v>20</v>
      </c>
      <c r="R45" s="26"/>
      <c r="S45" s="26"/>
      <c r="T45" s="26"/>
      <c r="U45" s="26"/>
      <c r="V45" s="26"/>
      <c r="W45" s="26">
        <v>1</v>
      </c>
      <c r="X45" s="28"/>
      <c r="Y45" s="28"/>
      <c r="Z45" s="28"/>
      <c r="AA45" s="28"/>
      <c r="AB45" s="28"/>
      <c r="AC45" s="28"/>
      <c r="AD45" s="28"/>
      <c r="AE45" s="26"/>
      <c r="AF45" s="26"/>
      <c r="AG45" s="26"/>
      <c r="AH45" s="26"/>
      <c r="AI45" s="26"/>
      <c r="AJ45" s="26"/>
      <c r="AK45" s="26"/>
      <c r="AL45" s="28"/>
      <c r="AM45" s="28"/>
      <c r="AN45" s="28"/>
      <c r="AO45" s="28"/>
      <c r="AP45" s="28"/>
      <c r="AQ45" s="28"/>
      <c r="AR45" s="52"/>
    </row>
    <row r="46" spans="1:44" ht="25.9" customHeight="1" x14ac:dyDescent="0.25">
      <c r="A46" s="1"/>
      <c r="C46" s="4" t="s">
        <v>74</v>
      </c>
      <c r="D46" s="23" t="s">
        <v>30</v>
      </c>
      <c r="E46" s="2" t="s">
        <v>29</v>
      </c>
      <c r="F46" s="2">
        <v>20</v>
      </c>
      <c r="G46" s="2"/>
      <c r="H46" s="2"/>
      <c r="I46" s="2"/>
      <c r="J46" s="2"/>
      <c r="K46" s="2"/>
      <c r="L46" s="18">
        <f t="shared" ref="L46:L53" si="10">SUM(F46:K46)</f>
        <v>20</v>
      </c>
      <c r="M46" s="18"/>
      <c r="N46" s="18"/>
      <c r="O46" s="18"/>
      <c r="P46" s="2">
        <v>2</v>
      </c>
      <c r="Q46" s="20"/>
      <c r="R46" s="20"/>
      <c r="S46" s="20"/>
      <c r="T46" s="20"/>
      <c r="U46" s="20"/>
      <c r="V46" s="20"/>
      <c r="W46" s="20"/>
      <c r="X46" s="21"/>
      <c r="Y46" s="21"/>
      <c r="Z46" s="21"/>
      <c r="AA46" s="21"/>
      <c r="AB46" s="21"/>
      <c r="AC46" s="21"/>
      <c r="AD46" s="21"/>
      <c r="AE46" s="20">
        <v>20</v>
      </c>
      <c r="AF46" s="20"/>
      <c r="AG46" s="20"/>
      <c r="AH46" s="20"/>
      <c r="AI46" s="20"/>
      <c r="AJ46" s="20"/>
      <c r="AK46" s="20">
        <v>2</v>
      </c>
      <c r="AL46" s="21"/>
      <c r="AM46" s="21"/>
      <c r="AN46" s="21"/>
      <c r="AO46" s="21"/>
      <c r="AP46" s="21"/>
      <c r="AQ46" s="21"/>
      <c r="AR46" s="50"/>
    </row>
    <row r="47" spans="1:44" ht="25.9" customHeight="1" x14ac:dyDescent="0.25">
      <c r="A47" s="1"/>
      <c r="C47" s="4" t="s">
        <v>75</v>
      </c>
      <c r="D47" s="23" t="s">
        <v>31</v>
      </c>
      <c r="E47" s="2" t="s">
        <v>32</v>
      </c>
      <c r="F47" s="2">
        <v>20</v>
      </c>
      <c r="G47" s="2"/>
      <c r="H47" s="2"/>
      <c r="I47" s="2"/>
      <c r="J47" s="2"/>
      <c r="K47" s="2"/>
      <c r="L47" s="18">
        <f t="shared" si="10"/>
        <v>20</v>
      </c>
      <c r="M47" s="18"/>
      <c r="N47" s="18"/>
      <c r="O47" s="18"/>
      <c r="P47" s="2">
        <v>1</v>
      </c>
      <c r="Q47" s="20"/>
      <c r="R47" s="20"/>
      <c r="S47" s="20"/>
      <c r="T47" s="20"/>
      <c r="U47" s="20"/>
      <c r="V47" s="20"/>
      <c r="W47" s="20"/>
      <c r="X47" s="21"/>
      <c r="Y47" s="21"/>
      <c r="Z47" s="21"/>
      <c r="AA47" s="21"/>
      <c r="AB47" s="21"/>
      <c r="AC47" s="21"/>
      <c r="AD47" s="21"/>
      <c r="AE47" s="20"/>
      <c r="AF47" s="20"/>
      <c r="AG47" s="20"/>
      <c r="AH47" s="20"/>
      <c r="AI47" s="20"/>
      <c r="AJ47" s="20"/>
      <c r="AK47" s="20"/>
      <c r="AL47" s="21">
        <v>20</v>
      </c>
      <c r="AM47" s="21"/>
      <c r="AN47" s="21"/>
      <c r="AO47" s="21"/>
      <c r="AP47" s="21"/>
      <c r="AQ47" s="21"/>
      <c r="AR47" s="50">
        <v>1</v>
      </c>
    </row>
    <row r="48" spans="1:44" ht="25.9" customHeight="1" x14ac:dyDescent="0.25">
      <c r="A48" s="1"/>
      <c r="C48" s="4" t="s">
        <v>115</v>
      </c>
      <c r="D48" s="23" t="s">
        <v>33</v>
      </c>
      <c r="E48" s="2" t="s">
        <v>29</v>
      </c>
      <c r="F48" s="2">
        <v>20</v>
      </c>
      <c r="G48" s="2"/>
      <c r="H48" s="2"/>
      <c r="I48" s="2"/>
      <c r="J48" s="2"/>
      <c r="K48" s="2"/>
      <c r="L48" s="18">
        <f t="shared" si="10"/>
        <v>20</v>
      </c>
      <c r="M48" s="18"/>
      <c r="N48" s="18"/>
      <c r="O48" s="18"/>
      <c r="P48" s="2">
        <v>2</v>
      </c>
      <c r="Q48" s="20"/>
      <c r="R48" s="20"/>
      <c r="S48" s="20"/>
      <c r="T48" s="20"/>
      <c r="U48" s="20"/>
      <c r="V48" s="20"/>
      <c r="W48" s="20"/>
      <c r="X48" s="21"/>
      <c r="Y48" s="21"/>
      <c r="Z48" s="21"/>
      <c r="AA48" s="21"/>
      <c r="AB48" s="21"/>
      <c r="AC48" s="21"/>
      <c r="AD48" s="21"/>
      <c r="AE48" s="20">
        <v>20</v>
      </c>
      <c r="AF48" s="20"/>
      <c r="AG48" s="20"/>
      <c r="AH48" s="20"/>
      <c r="AI48" s="20"/>
      <c r="AJ48" s="20"/>
      <c r="AK48" s="20">
        <v>2</v>
      </c>
      <c r="AL48" s="21"/>
      <c r="AM48" s="21"/>
      <c r="AN48" s="21"/>
      <c r="AO48" s="21"/>
      <c r="AP48" s="21"/>
      <c r="AQ48" s="21"/>
      <c r="AR48" s="50"/>
    </row>
    <row r="49" spans="1:44" ht="25.5" x14ac:dyDescent="0.25">
      <c r="A49" s="1"/>
      <c r="C49" s="53" t="s">
        <v>123</v>
      </c>
      <c r="D49" s="23" t="s">
        <v>34</v>
      </c>
      <c r="E49" s="2" t="s">
        <v>77</v>
      </c>
      <c r="F49" s="2"/>
      <c r="G49" s="2"/>
      <c r="H49" s="2">
        <v>20</v>
      </c>
      <c r="I49" s="2"/>
      <c r="J49" s="2"/>
      <c r="K49" s="2"/>
      <c r="L49" s="18">
        <f t="shared" si="10"/>
        <v>20</v>
      </c>
      <c r="M49" s="18"/>
      <c r="N49" s="18"/>
      <c r="O49" s="18"/>
      <c r="P49" s="2">
        <v>2</v>
      </c>
      <c r="Q49" s="20"/>
      <c r="R49" s="20"/>
      <c r="S49" s="20">
        <v>20</v>
      </c>
      <c r="T49" s="20"/>
      <c r="U49" s="20"/>
      <c r="V49" s="20"/>
      <c r="W49" s="20">
        <v>2</v>
      </c>
      <c r="X49" s="21"/>
      <c r="Y49" s="21"/>
      <c r="Z49" s="21"/>
      <c r="AA49" s="21"/>
      <c r="AB49" s="21"/>
      <c r="AC49" s="21"/>
      <c r="AD49" s="21"/>
      <c r="AE49" s="20"/>
      <c r="AF49" s="20"/>
      <c r="AG49" s="20"/>
      <c r="AH49" s="20"/>
      <c r="AI49" s="20"/>
      <c r="AJ49" s="20"/>
      <c r="AK49" s="20"/>
      <c r="AL49" s="21"/>
      <c r="AM49" s="21"/>
      <c r="AN49" s="21"/>
      <c r="AO49" s="21"/>
      <c r="AP49" s="21"/>
      <c r="AQ49" s="21"/>
      <c r="AR49" s="50"/>
    </row>
    <row r="50" spans="1:44" ht="51" x14ac:dyDescent="0.25">
      <c r="A50" s="1"/>
      <c r="C50" s="53" t="s">
        <v>122</v>
      </c>
      <c r="D50" s="23" t="s">
        <v>40</v>
      </c>
      <c r="E50" s="2" t="s">
        <v>29</v>
      </c>
      <c r="F50" s="2">
        <v>15</v>
      </c>
      <c r="G50" s="2"/>
      <c r="H50" s="2">
        <v>10</v>
      </c>
      <c r="I50" s="2"/>
      <c r="J50" s="2"/>
      <c r="K50" s="2"/>
      <c r="L50" s="18">
        <f t="shared" si="10"/>
        <v>25</v>
      </c>
      <c r="M50" s="18"/>
      <c r="N50" s="18"/>
      <c r="O50" s="18"/>
      <c r="P50" s="2">
        <v>3</v>
      </c>
      <c r="Q50" s="20"/>
      <c r="R50" s="20"/>
      <c r="S50" s="20"/>
      <c r="T50" s="20"/>
      <c r="U50" s="20"/>
      <c r="V50" s="20"/>
      <c r="W50" s="20"/>
      <c r="X50" s="21"/>
      <c r="Y50" s="21"/>
      <c r="Z50" s="21"/>
      <c r="AA50" s="21"/>
      <c r="AB50" s="21"/>
      <c r="AC50" s="21"/>
      <c r="AD50" s="21"/>
      <c r="AE50" s="20">
        <v>15</v>
      </c>
      <c r="AF50" s="20"/>
      <c r="AG50" s="20">
        <v>10</v>
      </c>
      <c r="AH50" s="20"/>
      <c r="AI50" s="20"/>
      <c r="AJ50" s="20"/>
      <c r="AK50" s="20">
        <v>3</v>
      </c>
      <c r="AL50" s="21"/>
      <c r="AM50" s="21"/>
      <c r="AN50" s="21"/>
      <c r="AO50" s="21"/>
      <c r="AP50" s="21"/>
      <c r="AQ50" s="21"/>
      <c r="AR50" s="50"/>
    </row>
    <row r="51" spans="1:44" ht="25.5" x14ac:dyDescent="0.25">
      <c r="A51" s="1"/>
      <c r="C51" s="53" t="s">
        <v>124</v>
      </c>
      <c r="D51" s="23" t="s">
        <v>35</v>
      </c>
      <c r="E51" s="2" t="s">
        <v>77</v>
      </c>
      <c r="F51" s="2">
        <v>15</v>
      </c>
      <c r="G51" s="2"/>
      <c r="H51" s="2">
        <v>10</v>
      </c>
      <c r="I51" s="2"/>
      <c r="J51" s="2"/>
      <c r="K51" s="2"/>
      <c r="L51" s="18">
        <f t="shared" si="10"/>
        <v>25</v>
      </c>
      <c r="M51" s="18"/>
      <c r="N51" s="18"/>
      <c r="O51" s="18"/>
      <c r="P51" s="2">
        <v>3</v>
      </c>
      <c r="Q51" s="20">
        <v>15</v>
      </c>
      <c r="R51" s="20"/>
      <c r="S51" s="20">
        <v>10</v>
      </c>
      <c r="T51" s="20"/>
      <c r="U51" s="20"/>
      <c r="V51" s="20"/>
      <c r="W51" s="20">
        <v>3</v>
      </c>
      <c r="X51" s="21"/>
      <c r="Y51" s="21"/>
      <c r="Z51" s="21"/>
      <c r="AA51" s="21"/>
      <c r="AB51" s="21"/>
      <c r="AC51" s="21"/>
      <c r="AD51" s="21"/>
      <c r="AE51" s="20"/>
      <c r="AF51" s="20"/>
      <c r="AG51" s="20"/>
      <c r="AH51" s="20"/>
      <c r="AI51" s="20"/>
      <c r="AJ51" s="20"/>
      <c r="AK51" s="20"/>
      <c r="AL51" s="21"/>
      <c r="AM51" s="21"/>
      <c r="AN51" s="21"/>
      <c r="AO51" s="21"/>
      <c r="AP51" s="21"/>
      <c r="AQ51" s="21"/>
      <c r="AR51" s="50"/>
    </row>
    <row r="52" spans="1:44" ht="38.25" x14ac:dyDescent="0.25">
      <c r="A52" s="1"/>
      <c r="C52" s="53" t="s">
        <v>125</v>
      </c>
      <c r="D52" s="23" t="s">
        <v>38</v>
      </c>
      <c r="E52" s="2" t="s">
        <v>29</v>
      </c>
      <c r="F52" s="2">
        <v>15</v>
      </c>
      <c r="G52" s="2"/>
      <c r="H52" s="2">
        <v>10</v>
      </c>
      <c r="I52" s="2"/>
      <c r="J52" s="2"/>
      <c r="K52" s="2"/>
      <c r="L52" s="18">
        <f t="shared" si="10"/>
        <v>25</v>
      </c>
      <c r="M52" s="18"/>
      <c r="N52" s="18"/>
      <c r="O52" s="18"/>
      <c r="P52" s="2">
        <v>3</v>
      </c>
      <c r="Q52" s="20"/>
      <c r="R52" s="20"/>
      <c r="S52" s="20"/>
      <c r="T52" s="20"/>
      <c r="U52" s="20"/>
      <c r="V52" s="20"/>
      <c r="W52" s="20"/>
      <c r="X52" s="21"/>
      <c r="Y52" s="21"/>
      <c r="Z52" s="21"/>
      <c r="AA52" s="21"/>
      <c r="AB52" s="21"/>
      <c r="AC52" s="21"/>
      <c r="AD52" s="21"/>
      <c r="AE52" s="20">
        <v>15</v>
      </c>
      <c r="AF52" s="20"/>
      <c r="AG52" s="20">
        <v>10</v>
      </c>
      <c r="AH52" s="20"/>
      <c r="AI52" s="20"/>
      <c r="AJ52" s="20"/>
      <c r="AK52" s="20">
        <v>3</v>
      </c>
      <c r="AL52" s="21"/>
      <c r="AM52" s="21"/>
      <c r="AN52" s="21"/>
      <c r="AO52" s="21"/>
      <c r="AP52" s="21"/>
      <c r="AQ52" s="21"/>
      <c r="AR52" s="50"/>
    </row>
    <row r="53" spans="1:44" ht="26.25" thickBot="1" x14ac:dyDescent="0.3">
      <c r="A53" s="1"/>
      <c r="C53" s="54" t="s">
        <v>126</v>
      </c>
      <c r="D53" s="57" t="s">
        <v>39</v>
      </c>
      <c r="E53" s="10" t="s">
        <v>77</v>
      </c>
      <c r="F53" s="10">
        <v>15</v>
      </c>
      <c r="G53" s="10"/>
      <c r="H53" s="10">
        <v>10</v>
      </c>
      <c r="I53" s="10"/>
      <c r="J53" s="10"/>
      <c r="K53" s="10"/>
      <c r="L53" s="49">
        <f t="shared" si="10"/>
        <v>25</v>
      </c>
      <c r="M53" s="10"/>
      <c r="N53" s="10"/>
      <c r="O53" s="10"/>
      <c r="P53" s="10">
        <v>3</v>
      </c>
      <c r="Q53" s="24">
        <v>15</v>
      </c>
      <c r="R53" s="24"/>
      <c r="S53" s="24">
        <v>10</v>
      </c>
      <c r="T53" s="24"/>
      <c r="U53" s="24"/>
      <c r="V53" s="24"/>
      <c r="W53" s="24">
        <v>3</v>
      </c>
      <c r="X53" s="25"/>
      <c r="Y53" s="25"/>
      <c r="Z53" s="25"/>
      <c r="AA53" s="25"/>
      <c r="AB53" s="25"/>
      <c r="AC53" s="25"/>
      <c r="AD53" s="25"/>
      <c r="AE53" s="24"/>
      <c r="AF53" s="24"/>
      <c r="AG53" s="24"/>
      <c r="AH53" s="24"/>
      <c r="AI53" s="24"/>
      <c r="AJ53" s="24"/>
      <c r="AK53" s="24"/>
      <c r="AL53" s="25"/>
      <c r="AM53" s="25"/>
      <c r="AN53" s="25"/>
      <c r="AO53" s="25"/>
      <c r="AP53" s="25"/>
      <c r="AQ53" s="25"/>
      <c r="AR53" s="51"/>
    </row>
    <row r="54" spans="1:44" ht="30" customHeight="1" x14ac:dyDescent="0.25">
      <c r="A54" s="1"/>
      <c r="C54" s="101" t="s">
        <v>76</v>
      </c>
      <c r="D54" s="102"/>
      <c r="E54" s="10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6"/>
      <c r="R54" s="36"/>
      <c r="S54" s="36"/>
      <c r="T54" s="36"/>
      <c r="U54" s="36"/>
      <c r="V54" s="36"/>
      <c r="W54" s="36"/>
      <c r="X54" s="37"/>
      <c r="Y54" s="37"/>
      <c r="Z54" s="37"/>
      <c r="AA54" s="37"/>
      <c r="AB54" s="37"/>
      <c r="AC54" s="37"/>
      <c r="AD54" s="37"/>
      <c r="AE54" s="36"/>
      <c r="AF54" s="36"/>
      <c r="AG54" s="36"/>
      <c r="AH54" s="36"/>
      <c r="AI54" s="36"/>
      <c r="AJ54" s="36"/>
      <c r="AK54" s="36"/>
      <c r="AL54" s="37"/>
      <c r="AM54" s="37"/>
      <c r="AN54" s="37"/>
      <c r="AO54" s="37"/>
      <c r="AP54" s="37"/>
      <c r="AQ54" s="37"/>
      <c r="AR54" s="38"/>
    </row>
    <row r="55" spans="1:44" ht="24" customHeight="1" thickBot="1" x14ac:dyDescent="0.3">
      <c r="A55" s="1"/>
      <c r="C55" s="5" t="s">
        <v>127</v>
      </c>
      <c r="D55" s="55" t="s">
        <v>27</v>
      </c>
      <c r="E55" s="55"/>
      <c r="F55" s="6">
        <v>10</v>
      </c>
      <c r="G55" s="6"/>
      <c r="H55" s="6">
        <v>15</v>
      </c>
      <c r="I55" s="6"/>
      <c r="J55" s="6"/>
      <c r="K55" s="6"/>
      <c r="L55" s="6"/>
      <c r="M55" s="6"/>
      <c r="N55" s="6"/>
      <c r="O55" s="6"/>
      <c r="P55" s="6">
        <v>2</v>
      </c>
      <c r="Q55" s="39">
        <v>10</v>
      </c>
      <c r="R55" s="39"/>
      <c r="S55" s="39">
        <v>15</v>
      </c>
      <c r="T55" s="39"/>
      <c r="U55" s="39"/>
      <c r="V55" s="39"/>
      <c r="W55" s="39">
        <v>2</v>
      </c>
      <c r="X55" s="40"/>
      <c r="Y55" s="40"/>
      <c r="Z55" s="40"/>
      <c r="AA55" s="40"/>
      <c r="AB55" s="40"/>
      <c r="AC55" s="40"/>
      <c r="AD55" s="40"/>
      <c r="AE55" s="39"/>
      <c r="AF55" s="39"/>
      <c r="AG55" s="39"/>
      <c r="AH55" s="39"/>
      <c r="AI55" s="39"/>
      <c r="AJ55" s="39"/>
      <c r="AK55" s="39"/>
      <c r="AL55" s="40"/>
      <c r="AM55" s="40"/>
      <c r="AN55" s="40"/>
      <c r="AO55" s="40"/>
      <c r="AP55" s="40"/>
      <c r="AQ55" s="40"/>
      <c r="AR55" s="41"/>
    </row>
    <row r="56" spans="1:44" x14ac:dyDescent="0.25">
      <c r="D56" s="14" t="s">
        <v>116</v>
      </c>
    </row>
    <row r="57" spans="1:44" ht="13.5" thickBot="1" x14ac:dyDescent="0.3"/>
    <row r="58" spans="1:44" ht="24" customHeight="1" x14ac:dyDescent="0.25">
      <c r="A58" s="1"/>
      <c r="C58" s="78" t="s">
        <v>26</v>
      </c>
      <c r="D58" s="73"/>
      <c r="E58" s="73"/>
      <c r="F58" s="42">
        <f>F7+F13+F30+F37+F43+F44</f>
        <v>412</v>
      </c>
      <c r="G58" s="42">
        <f t="shared" ref="G58:AQ58" si="11">G7+G13+G30+G37+G43+G44</f>
        <v>109</v>
      </c>
      <c r="H58" s="42">
        <f t="shared" si="11"/>
        <v>330</v>
      </c>
      <c r="I58" s="42">
        <f t="shared" si="11"/>
        <v>133</v>
      </c>
      <c r="J58" s="42">
        <f t="shared" si="11"/>
        <v>116</v>
      </c>
      <c r="K58" s="42">
        <f t="shared" si="11"/>
        <v>200</v>
      </c>
      <c r="L58" s="42">
        <f t="shared" si="11"/>
        <v>1100</v>
      </c>
      <c r="M58" s="42">
        <f t="shared" si="11"/>
        <v>28</v>
      </c>
      <c r="N58" s="42">
        <f t="shared" si="11"/>
        <v>6</v>
      </c>
      <c r="O58" s="42">
        <f t="shared" si="11"/>
        <v>40</v>
      </c>
      <c r="P58" s="42">
        <f t="shared" si="11"/>
        <v>124</v>
      </c>
      <c r="Q58" s="43">
        <f t="shared" si="11"/>
        <v>147</v>
      </c>
      <c r="R58" s="43">
        <f t="shared" si="11"/>
        <v>35</v>
      </c>
      <c r="S58" s="43">
        <f t="shared" si="11"/>
        <v>128</v>
      </c>
      <c r="T58" s="43">
        <f t="shared" si="11"/>
        <v>55</v>
      </c>
      <c r="U58" s="43">
        <f t="shared" si="11"/>
        <v>0</v>
      </c>
      <c r="V58" s="43">
        <f t="shared" si="11"/>
        <v>20</v>
      </c>
      <c r="W58" s="43">
        <f t="shared" si="11"/>
        <v>34</v>
      </c>
      <c r="X58" s="44">
        <f t="shared" si="11"/>
        <v>110</v>
      </c>
      <c r="Y58" s="44">
        <f t="shared" si="11"/>
        <v>40</v>
      </c>
      <c r="Z58" s="44">
        <f t="shared" si="11"/>
        <v>100</v>
      </c>
      <c r="AA58" s="44">
        <f t="shared" si="11"/>
        <v>40</v>
      </c>
      <c r="AB58" s="44">
        <f t="shared" si="11"/>
        <v>42</v>
      </c>
      <c r="AC58" s="44">
        <f t="shared" si="11"/>
        <v>100</v>
      </c>
      <c r="AD58" s="44">
        <f t="shared" si="11"/>
        <v>34</v>
      </c>
      <c r="AE58" s="43">
        <f t="shared" si="11"/>
        <v>120</v>
      </c>
      <c r="AF58" s="43">
        <f t="shared" si="11"/>
        <v>29</v>
      </c>
      <c r="AG58" s="43">
        <f t="shared" si="11"/>
        <v>80</v>
      </c>
      <c r="AH58" s="43">
        <f t="shared" si="11"/>
        <v>30</v>
      </c>
      <c r="AI58" s="43">
        <f t="shared" si="11"/>
        <v>66</v>
      </c>
      <c r="AJ58" s="43">
        <f t="shared" si="11"/>
        <v>80</v>
      </c>
      <c r="AK58" s="43">
        <f t="shared" si="11"/>
        <v>29</v>
      </c>
      <c r="AL58" s="44">
        <f t="shared" si="11"/>
        <v>35</v>
      </c>
      <c r="AM58" s="44">
        <f t="shared" si="11"/>
        <v>5</v>
      </c>
      <c r="AN58" s="44">
        <f t="shared" si="11"/>
        <v>40</v>
      </c>
      <c r="AO58" s="44">
        <f t="shared" si="11"/>
        <v>0</v>
      </c>
      <c r="AP58" s="44">
        <f t="shared" si="11"/>
        <v>8</v>
      </c>
      <c r="AQ58" s="44">
        <f t="shared" si="11"/>
        <v>0</v>
      </c>
      <c r="AR58" s="44">
        <f>AR7+AR13+AR30+AR37+AR43+AR44</f>
        <v>27</v>
      </c>
    </row>
    <row r="59" spans="1:44" ht="24" customHeight="1" thickBot="1" x14ac:dyDescent="0.3">
      <c r="A59" s="1"/>
      <c r="C59" s="74"/>
      <c r="D59" s="75"/>
      <c r="E59" s="75"/>
      <c r="F59" s="76" t="s">
        <v>113</v>
      </c>
      <c r="G59" s="76"/>
      <c r="H59" s="76"/>
      <c r="I59" s="77">
        <f>SUM(Q59+X59+AE59+AL59)</f>
        <v>1310</v>
      </c>
      <c r="J59" s="77"/>
      <c r="K59" s="76" t="s">
        <v>7</v>
      </c>
      <c r="L59" s="76"/>
      <c r="M59" s="76"/>
      <c r="N59" s="77">
        <f>SUM(W59+AD59+AK59+AR59)</f>
        <v>124</v>
      </c>
      <c r="O59" s="77"/>
      <c r="P59" s="77"/>
      <c r="Q59" s="70">
        <f>SUM(Q58,R58,S58,T58,V58)</f>
        <v>385</v>
      </c>
      <c r="R59" s="70"/>
      <c r="S59" s="70"/>
      <c r="T59" s="70"/>
      <c r="U59" s="70"/>
      <c r="V59" s="70"/>
      <c r="W59" s="46">
        <f>SUM(W58)</f>
        <v>34</v>
      </c>
      <c r="X59" s="71">
        <f>SUM(X58,Y58, Z58,AA58,AB58,AC58)</f>
        <v>432</v>
      </c>
      <c r="Y59" s="71"/>
      <c r="Z59" s="71"/>
      <c r="AA59" s="71"/>
      <c r="AB59" s="71"/>
      <c r="AC59" s="71"/>
      <c r="AD59" s="47">
        <f>SUM(AD58)</f>
        <v>34</v>
      </c>
      <c r="AE59" s="70">
        <f>SUM(AE58,AF58, AG58,AH58,AI58,AJ58)</f>
        <v>405</v>
      </c>
      <c r="AF59" s="70"/>
      <c r="AG59" s="70"/>
      <c r="AH59" s="70"/>
      <c r="AI59" s="70"/>
      <c r="AJ59" s="70"/>
      <c r="AK59" s="46">
        <f>SUM(AK58)</f>
        <v>29</v>
      </c>
      <c r="AL59" s="71">
        <f>SUM(AL58, AM58, AN58,AO58,AP58,AQ58)</f>
        <v>88</v>
      </c>
      <c r="AM59" s="71"/>
      <c r="AN59" s="71"/>
      <c r="AO59" s="71"/>
      <c r="AP59" s="71"/>
      <c r="AQ59" s="71"/>
      <c r="AR59" s="48">
        <f>SUM(AR58)</f>
        <v>27</v>
      </c>
    </row>
    <row r="60" spans="1:44" ht="24" customHeight="1" x14ac:dyDescent="0.25">
      <c r="A60" s="1"/>
      <c r="C60" s="72" t="s">
        <v>129</v>
      </c>
      <c r="D60" s="73"/>
      <c r="E60" s="73"/>
      <c r="F60" s="42">
        <f>F58+F55</f>
        <v>422</v>
      </c>
      <c r="G60" s="42">
        <f t="shared" ref="G60:AR60" si="12">G58+G55</f>
        <v>109</v>
      </c>
      <c r="H60" s="42">
        <f t="shared" si="12"/>
        <v>345</v>
      </c>
      <c r="I60" s="42">
        <f t="shared" si="12"/>
        <v>133</v>
      </c>
      <c r="J60" s="42">
        <f t="shared" si="12"/>
        <v>116</v>
      </c>
      <c r="K60" s="42">
        <f t="shared" si="12"/>
        <v>200</v>
      </c>
      <c r="L60" s="42">
        <f t="shared" si="12"/>
        <v>1100</v>
      </c>
      <c r="M60" s="42">
        <f t="shared" si="12"/>
        <v>28</v>
      </c>
      <c r="N60" s="42">
        <f t="shared" si="12"/>
        <v>6</v>
      </c>
      <c r="O60" s="42">
        <f t="shared" si="12"/>
        <v>40</v>
      </c>
      <c r="P60" s="42">
        <f t="shared" si="12"/>
        <v>126</v>
      </c>
      <c r="Q60" s="43">
        <f t="shared" si="12"/>
        <v>157</v>
      </c>
      <c r="R60" s="43">
        <f t="shared" si="12"/>
        <v>35</v>
      </c>
      <c r="S60" s="43">
        <f t="shared" si="12"/>
        <v>143</v>
      </c>
      <c r="T60" s="43">
        <f t="shared" si="12"/>
        <v>55</v>
      </c>
      <c r="U60" s="43">
        <f t="shared" si="12"/>
        <v>0</v>
      </c>
      <c r="V60" s="43">
        <f t="shared" si="12"/>
        <v>20</v>
      </c>
      <c r="W60" s="43">
        <f t="shared" si="12"/>
        <v>36</v>
      </c>
      <c r="X60" s="44">
        <f t="shared" si="12"/>
        <v>110</v>
      </c>
      <c r="Y60" s="44">
        <f t="shared" si="12"/>
        <v>40</v>
      </c>
      <c r="Z60" s="44">
        <f t="shared" si="12"/>
        <v>100</v>
      </c>
      <c r="AA60" s="44">
        <f t="shared" si="12"/>
        <v>40</v>
      </c>
      <c r="AB60" s="44">
        <f t="shared" si="12"/>
        <v>42</v>
      </c>
      <c r="AC60" s="44">
        <f t="shared" si="12"/>
        <v>100</v>
      </c>
      <c r="AD60" s="44">
        <f t="shared" si="12"/>
        <v>34</v>
      </c>
      <c r="AE60" s="43">
        <f t="shared" si="12"/>
        <v>120</v>
      </c>
      <c r="AF60" s="43">
        <f t="shared" si="12"/>
        <v>29</v>
      </c>
      <c r="AG60" s="43">
        <f t="shared" si="12"/>
        <v>80</v>
      </c>
      <c r="AH60" s="43">
        <f t="shared" si="12"/>
        <v>30</v>
      </c>
      <c r="AI60" s="43">
        <f t="shared" si="12"/>
        <v>66</v>
      </c>
      <c r="AJ60" s="43">
        <f t="shared" si="12"/>
        <v>80</v>
      </c>
      <c r="AK60" s="43">
        <f t="shared" si="12"/>
        <v>29</v>
      </c>
      <c r="AL60" s="44">
        <f t="shared" si="12"/>
        <v>35</v>
      </c>
      <c r="AM60" s="44">
        <f t="shared" si="12"/>
        <v>5</v>
      </c>
      <c r="AN60" s="44">
        <f t="shared" si="12"/>
        <v>40</v>
      </c>
      <c r="AO60" s="44">
        <f t="shared" si="12"/>
        <v>0</v>
      </c>
      <c r="AP60" s="44">
        <f t="shared" si="12"/>
        <v>8</v>
      </c>
      <c r="AQ60" s="44">
        <f t="shared" si="12"/>
        <v>0</v>
      </c>
      <c r="AR60" s="44">
        <f t="shared" si="12"/>
        <v>27</v>
      </c>
    </row>
    <row r="61" spans="1:44" ht="24" customHeight="1" thickBot="1" x14ac:dyDescent="0.3">
      <c r="A61" s="1"/>
      <c r="C61" s="74"/>
      <c r="D61" s="75"/>
      <c r="E61" s="75"/>
      <c r="F61" s="76" t="s">
        <v>113</v>
      </c>
      <c r="G61" s="76"/>
      <c r="H61" s="76"/>
      <c r="I61" s="77">
        <f>SUM(Q61+X61+AE61+AL61)</f>
        <v>1335</v>
      </c>
      <c r="J61" s="77"/>
      <c r="K61" s="76" t="s">
        <v>7</v>
      </c>
      <c r="L61" s="76"/>
      <c r="M61" s="76"/>
      <c r="N61" s="77">
        <f>SUM(W61+AD61+AK61+AR61)</f>
        <v>126</v>
      </c>
      <c r="O61" s="77"/>
      <c r="P61" s="77"/>
      <c r="Q61" s="70">
        <f>SUM(Q60,R60,S60,T60,V60)</f>
        <v>410</v>
      </c>
      <c r="R61" s="70"/>
      <c r="S61" s="70"/>
      <c r="T61" s="70"/>
      <c r="U61" s="70"/>
      <c r="V61" s="70"/>
      <c r="W61" s="46">
        <f>SUM(W60)</f>
        <v>36</v>
      </c>
      <c r="X61" s="71">
        <f>SUM(X60,Y60, Z60,AA60,AB60,AC60)</f>
        <v>432</v>
      </c>
      <c r="Y61" s="71"/>
      <c r="Z61" s="71"/>
      <c r="AA61" s="71"/>
      <c r="AB61" s="71"/>
      <c r="AC61" s="71"/>
      <c r="AD61" s="47">
        <f>SUM(AD60)</f>
        <v>34</v>
      </c>
      <c r="AE61" s="70">
        <f>SUM(AE60,AF60, AG60,AH60,AI60,AJ60)</f>
        <v>405</v>
      </c>
      <c r="AF61" s="70"/>
      <c r="AG61" s="70"/>
      <c r="AH61" s="70"/>
      <c r="AI61" s="70"/>
      <c r="AJ61" s="70"/>
      <c r="AK61" s="46">
        <f>SUM(AK60)</f>
        <v>29</v>
      </c>
      <c r="AL61" s="71">
        <f>SUM(AL60, AM60, AN60,AO60,AP60,AQ60)</f>
        <v>88</v>
      </c>
      <c r="AM61" s="71"/>
      <c r="AN61" s="71"/>
      <c r="AO61" s="71"/>
      <c r="AP61" s="71"/>
      <c r="AQ61" s="71"/>
      <c r="AR61" s="48">
        <f>SUM(AR60)</f>
        <v>27</v>
      </c>
    </row>
  </sheetData>
  <mergeCells count="58">
    <mergeCell ref="K42:M42"/>
    <mergeCell ref="C44:E44"/>
    <mergeCell ref="C54:E54"/>
    <mergeCell ref="C2:E2"/>
    <mergeCell ref="C3:E3"/>
    <mergeCell ref="F2:AR2"/>
    <mergeCell ref="F3:AR3"/>
    <mergeCell ref="G4:G6"/>
    <mergeCell ref="H4:H6"/>
    <mergeCell ref="I4:I6"/>
    <mergeCell ref="J4:J6"/>
    <mergeCell ref="K4:K6"/>
    <mergeCell ref="Q42:V42"/>
    <mergeCell ref="X42:AC42"/>
    <mergeCell ref="AE42:AJ42"/>
    <mergeCell ref="AL42:AQ42"/>
    <mergeCell ref="C4:C6"/>
    <mergeCell ref="I42:J42"/>
    <mergeCell ref="C13:E13"/>
    <mergeCell ref="C30:E30"/>
    <mergeCell ref="C37:E37"/>
    <mergeCell ref="C41:E42"/>
    <mergeCell ref="F42:H42"/>
    <mergeCell ref="D4:D6"/>
    <mergeCell ref="E4:E6"/>
    <mergeCell ref="C7:E7"/>
    <mergeCell ref="K59:M59"/>
    <mergeCell ref="N59:P59"/>
    <mergeCell ref="N42:P42"/>
    <mergeCell ref="C1:AR1"/>
    <mergeCell ref="M4:M6"/>
    <mergeCell ref="N4:N6"/>
    <mergeCell ref="O4:O6"/>
    <mergeCell ref="P4:P6"/>
    <mergeCell ref="Q4:AD4"/>
    <mergeCell ref="AE4:AR4"/>
    <mergeCell ref="Q5:W5"/>
    <mergeCell ref="X5:AD5"/>
    <mergeCell ref="AE5:AK5"/>
    <mergeCell ref="AL5:AR5"/>
    <mergeCell ref="F4:F6"/>
    <mergeCell ref="L4:L6"/>
    <mergeCell ref="Q59:V59"/>
    <mergeCell ref="X59:AC59"/>
    <mergeCell ref="AE59:AJ59"/>
    <mergeCell ref="AL59:AQ59"/>
    <mergeCell ref="C60:E61"/>
    <mergeCell ref="F61:H61"/>
    <mergeCell ref="I61:J61"/>
    <mergeCell ref="K61:M61"/>
    <mergeCell ref="N61:P61"/>
    <mergeCell ref="Q61:V61"/>
    <mergeCell ref="X61:AC61"/>
    <mergeCell ref="AE61:AJ61"/>
    <mergeCell ref="AL61:AQ61"/>
    <mergeCell ref="C58:E59"/>
    <mergeCell ref="F59:H59"/>
    <mergeCell ref="I59:J5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0ADDE3AD6EF24E9010B2BE46FB0CC6" ma:contentTypeVersion="4" ma:contentTypeDescription="Utwórz nowy dokument." ma:contentTypeScope="" ma:versionID="0f1e6337bdaed36ab3727c928c9134dd">
  <xsd:schema xmlns:xsd="http://www.w3.org/2001/XMLSchema" xmlns:xs="http://www.w3.org/2001/XMLSchema" xmlns:p="http://schemas.microsoft.com/office/2006/metadata/properties" xmlns:ns2="f6c8372c-cc69-49d9-9c1c-7f0fc985b9c4" targetNamespace="http://schemas.microsoft.com/office/2006/metadata/properties" ma:root="true" ma:fieldsID="305275f3cb61c161c99db2d30d378e83" ns2:_="">
    <xsd:import namespace="f6c8372c-cc69-49d9-9c1c-7f0fc985b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372c-cc69-49d9-9c1c-7f0fc985b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2B095-FAA5-4169-9D2D-0A8F557E3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E467B-D019-48E1-80E7-BD0F8EECB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8372c-cc69-49d9-9c1c-7f0fc985b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59BC3-BC25-4B22-830F-CFB73731801B}">
  <ds:schemaRefs>
    <ds:schemaRef ds:uri="f6c8372c-cc69-49d9-9c1c-7f0fc985b9c4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Śniegocka</dc:creator>
  <cp:keywords/>
  <dc:description/>
  <cp:lastModifiedBy>Karolina Wiśniewska</cp:lastModifiedBy>
  <cp:revision/>
  <cp:lastPrinted>2025-03-06T04:51:07Z</cp:lastPrinted>
  <dcterms:created xsi:type="dcterms:W3CDTF">2025-02-18T20:39:19Z</dcterms:created>
  <dcterms:modified xsi:type="dcterms:W3CDTF">2026-01-09T11:04:19Z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0x010100F40ADDE3AD6EF24E9010B2BE46FB0CC6</vt:lpwstr>
  </property>
</Properties>
</file>