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erzechowska\Desktop\Senat 15.11.2022\"/>
    </mc:Choice>
  </mc:AlternateContent>
  <bookViews>
    <workbookView xWindow="0" yWindow="0" windowWidth="24000" windowHeight="9030"/>
  </bookViews>
  <sheets>
    <sheet name="MGR PIELĘGNIARSTWO" sheetId="1" r:id="rId1"/>
  </sheets>
  <definedNames>
    <definedName name="_xlnm.Print_Area" localSheetId="0">'MGR PIELĘGNIARSTWO'!$C$2:$AO$64</definedName>
  </definedNames>
  <calcPr calcId="162913"/>
</workbook>
</file>

<file path=xl/calcChain.xml><?xml version="1.0" encoding="utf-8"?>
<calcChain xmlns="http://schemas.openxmlformats.org/spreadsheetml/2006/main">
  <c r="J42" i="1" l="1"/>
  <c r="J15" i="1"/>
  <c r="J60" i="1" s="1"/>
  <c r="J50" i="1"/>
  <c r="K9" i="1"/>
  <c r="K10" i="1"/>
  <c r="K12" i="1"/>
  <c r="K13" i="1"/>
  <c r="K15" i="1" s="1"/>
  <c r="K14" i="1"/>
  <c r="E15" i="1"/>
  <c r="F15" i="1"/>
  <c r="G15" i="1"/>
  <c r="H15" i="1"/>
  <c r="I15" i="1"/>
  <c r="L15" i="1"/>
  <c r="K17" i="1"/>
  <c r="K18" i="1"/>
  <c r="K19" i="1"/>
  <c r="K20" i="1"/>
  <c r="K21" i="1"/>
  <c r="K42" i="1" s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E42" i="1"/>
  <c r="F42" i="1"/>
  <c r="G42" i="1"/>
  <c r="G60" i="1" s="1"/>
  <c r="H42" i="1"/>
  <c r="H60" i="1" s="1"/>
  <c r="I42" i="1"/>
  <c r="L42" i="1"/>
  <c r="K44" i="1"/>
  <c r="K50" i="1" s="1"/>
  <c r="K45" i="1"/>
  <c r="K46" i="1"/>
  <c r="K47" i="1"/>
  <c r="K48" i="1"/>
  <c r="K49" i="1"/>
  <c r="E50" i="1"/>
  <c r="F50" i="1"/>
  <c r="G50" i="1"/>
  <c r="H50" i="1"/>
  <c r="I50" i="1"/>
  <c r="L50" i="1"/>
  <c r="I58" i="1"/>
  <c r="L58" i="1"/>
  <c r="I60" i="1"/>
  <c r="L60" i="1"/>
  <c r="M60" i="1"/>
  <c r="N60" i="1"/>
  <c r="O60" i="1"/>
  <c r="M61" i="1" s="1"/>
  <c r="P60" i="1"/>
  <c r="Q60" i="1"/>
  <c r="S60" i="1"/>
  <c r="T60" i="1"/>
  <c r="U60" i="1"/>
  <c r="V60" i="1"/>
  <c r="W60" i="1"/>
  <c r="X60" i="1"/>
  <c r="Z60" i="1"/>
  <c r="AA60" i="1"/>
  <c r="AB60" i="1"/>
  <c r="AC60" i="1"/>
  <c r="AA61" i="1" s="1"/>
  <c r="AD60" i="1"/>
  <c r="AE60" i="1"/>
  <c r="AG60" i="1"/>
  <c r="AH60" i="1"/>
  <c r="AI60" i="1"/>
  <c r="AJ60" i="1"/>
  <c r="AK60" i="1"/>
  <c r="AL60" i="1"/>
  <c r="AN60" i="1"/>
  <c r="T61" i="1"/>
  <c r="K76" i="1"/>
  <c r="K77" i="1"/>
  <c r="K78" i="1"/>
  <c r="K79" i="1"/>
  <c r="K80" i="1"/>
  <c r="E83" i="1"/>
  <c r="F83" i="1"/>
  <c r="K83" i="1"/>
  <c r="L83" i="1"/>
  <c r="AH61" i="1"/>
  <c r="K60" i="1" l="1"/>
  <c r="E64" i="1"/>
  <c r="E63" i="1"/>
</calcChain>
</file>

<file path=xl/sharedStrings.xml><?xml version="1.0" encoding="utf-8"?>
<sst xmlns="http://schemas.openxmlformats.org/spreadsheetml/2006/main" count="200" uniqueCount="142">
  <si>
    <t>Przedmiot</t>
  </si>
  <si>
    <t>og.</t>
  </si>
  <si>
    <t>Lp.</t>
  </si>
  <si>
    <t>I rok</t>
  </si>
  <si>
    <t>II rok</t>
  </si>
  <si>
    <t>ECTS</t>
  </si>
  <si>
    <t>Wydział Rehabilitacji AWF Warszawa</t>
  </si>
  <si>
    <t>Forma</t>
  </si>
  <si>
    <t>s1/15</t>
  </si>
  <si>
    <t>s3/15</t>
  </si>
  <si>
    <t>s4/15</t>
  </si>
  <si>
    <t>zal.</t>
  </si>
  <si>
    <t>s2/15</t>
  </si>
  <si>
    <t>Z1,Z2, Z3</t>
  </si>
  <si>
    <t>Przedmioty kształcenia ogólnego</t>
  </si>
  <si>
    <t>Kierunek - pielęgniarstwo</t>
  </si>
  <si>
    <t>Dydaktyka medyczna</t>
  </si>
  <si>
    <t>CW</t>
  </si>
  <si>
    <t>CWK</t>
  </si>
  <si>
    <t>W</t>
  </si>
  <si>
    <t>PZ</t>
  </si>
  <si>
    <t>A: Nauki społeczne i humanistyczne (270h, 23 ECTS)</t>
  </si>
  <si>
    <t>1.</t>
  </si>
  <si>
    <t>Psychologia zdrowia</t>
  </si>
  <si>
    <t>2.</t>
  </si>
  <si>
    <t>Prawo w praktyce pielęgniarskiej</t>
  </si>
  <si>
    <t>3.</t>
  </si>
  <si>
    <t>Zarządzanie w pielęgniarstwie</t>
  </si>
  <si>
    <t>4.</t>
  </si>
  <si>
    <t>5.</t>
  </si>
  <si>
    <t>Pielęgniarstwo wielokulturowe</t>
  </si>
  <si>
    <t>6.</t>
  </si>
  <si>
    <t>Język angielski</t>
  </si>
  <si>
    <t>B. Zaawansowana praktyka pielęgniarska (510h, 40 ECTS)</t>
  </si>
  <si>
    <t>7.</t>
  </si>
  <si>
    <t>Farmakologia i ordynowanie produktów leczniczych</t>
  </si>
  <si>
    <t>8.</t>
  </si>
  <si>
    <t>Pielęgniarstwo epidemiologiczne</t>
  </si>
  <si>
    <t>9.</t>
  </si>
  <si>
    <t>Endoskopia</t>
  </si>
  <si>
    <t>10.</t>
  </si>
  <si>
    <t>Poradnictwo w pielęgniarstwie</t>
  </si>
  <si>
    <t>11.</t>
  </si>
  <si>
    <t>Koordynowana opieka zdrowotna</t>
  </si>
  <si>
    <t>12.</t>
  </si>
  <si>
    <t>Promocja zdrowia i świadczenia profilaktyczne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</si>
  <si>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</si>
  <si>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</si>
  <si>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</si>
  <si>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</si>
  <si>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</si>
  <si>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</si>
  <si>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</si>
  <si>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</si>
  <si>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</si>
  <si>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</si>
  <si>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</si>
  <si>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</si>
  <si>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</si>
  <si>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C. Badania naukowe i rozwój pielęgniarstwa (170h, 15 ECTS)</t>
  </si>
  <si>
    <t>26.</t>
  </si>
  <si>
    <t>Badania naukowe w pielęgniarstwie</t>
  </si>
  <si>
    <t>27.</t>
  </si>
  <si>
    <t>Statystyka medyczna</t>
  </si>
  <si>
    <t>28.</t>
  </si>
  <si>
    <t>29.</t>
  </si>
  <si>
    <t>Praktyka pielęgniarska oparta na dowodach naukowych</t>
  </si>
  <si>
    <t>30.</t>
  </si>
  <si>
    <t>Pielęgniarstwo w perspektywie międzynarodowej</t>
  </si>
  <si>
    <t>31.</t>
  </si>
  <si>
    <t>Seminarium dyplomowe</t>
  </si>
  <si>
    <t>D. Praktyki zawodowe (200h, 10 ECTS)</t>
  </si>
  <si>
    <t>32.</t>
  </si>
  <si>
    <t>33.</t>
  </si>
  <si>
    <t>Edukacja terapeutyczna w wybranych chorobach przewlekłych</t>
  </si>
  <si>
    <t>34.</t>
  </si>
  <si>
    <t>Opieka onkologiczna</t>
  </si>
  <si>
    <t>35.</t>
  </si>
  <si>
    <t>Wentylacja mechaniczna długoterminowa w opiece stacjonarnej i domowej (OIT, oddział chorób płuc i poradnia leczenia domowego tlenem)</t>
  </si>
  <si>
    <t>36.</t>
  </si>
  <si>
    <t>Pracownia endoskopowa</t>
  </si>
  <si>
    <t>37.</t>
  </si>
  <si>
    <t>Podstawowa opieka zdrowotna (gabinet pielęgniarki podstawowej opieki zdrowotnej i gabinet lekarza opieki zdrowotnej)</t>
  </si>
  <si>
    <t>Neonatologia</t>
  </si>
  <si>
    <t>Transplantologia</t>
  </si>
  <si>
    <t>seksuologia</t>
  </si>
  <si>
    <t>Informacja naukowa</t>
  </si>
  <si>
    <t>E</t>
  </si>
  <si>
    <t>rehabilitacja kliniczna i uzdrowiskowa</t>
  </si>
  <si>
    <t xml:space="preserve">Traumatologia, intensywna opieka i pielęgniarstwo w intensywnej opiece medycznej osób dorosłych </t>
  </si>
  <si>
    <t>Zarządzanie jakością w stacjonarnej opiece zdrowotnej</t>
  </si>
  <si>
    <t>Medycyna pracy i pielęgniarstwo w ochronie zdrowia pracujących</t>
  </si>
  <si>
    <t xml:space="preserve">Medycyna w środowisku nauczania i wychowania </t>
  </si>
  <si>
    <t>ZO1</t>
  </si>
  <si>
    <t>E1</t>
  </si>
  <si>
    <t>E2</t>
  </si>
  <si>
    <t>ZO2</t>
  </si>
  <si>
    <t>ZO4</t>
  </si>
  <si>
    <t>ZO3</t>
  </si>
  <si>
    <t>ZO2,3,4</t>
  </si>
  <si>
    <t>38.</t>
  </si>
  <si>
    <t>39.</t>
  </si>
  <si>
    <t>40.</t>
  </si>
  <si>
    <t>41.</t>
  </si>
  <si>
    <t>42.</t>
  </si>
  <si>
    <t>43.</t>
  </si>
  <si>
    <t>44.</t>
  </si>
  <si>
    <t>* Przedmioty do wyboru (5%=6 ECTS)</t>
  </si>
  <si>
    <t>Transplantologia i pielęgniarstwo transplantacyjne w opiece nad osobą dorosłą</t>
  </si>
  <si>
    <t>Seksuologia</t>
  </si>
  <si>
    <t>Rehabilitacja kliniczna i uzdrowiskowa</t>
  </si>
  <si>
    <t>Traumatologia, intensywna opieka i pielęgniarstwo w intensywnej opiece medycznej u dziecinad dzieckiem</t>
  </si>
  <si>
    <t>Zarządzanie jakością w otwartej opiece zdrowotnej</t>
  </si>
  <si>
    <t>razem w B:</t>
  </si>
  <si>
    <t>razem w A:</t>
  </si>
  <si>
    <t>Neonatologia i pielęgniarstwo neonatologiczne</t>
  </si>
  <si>
    <t>S</t>
  </si>
  <si>
    <t>razem w C:</t>
  </si>
  <si>
    <t>Razem w D:</t>
  </si>
  <si>
    <t>Przygotowanie pracy dyplomowej i egzamin dyplomowy</t>
  </si>
  <si>
    <t>RAZEM:</t>
  </si>
  <si>
    <t>SK</t>
  </si>
  <si>
    <t>*Traumatologia, intensywna opieka i pielęgniarstwo w intensywnej opiece medycznej osób dorosłych/Traumatologia, intensywna opieka i pielęgniarstwo w intensywnej opiece medycznej u dziecinad dzieckiem</t>
  </si>
  <si>
    <t>*Zarządzanie jakością w stacjonarnej opiece zdrowotnej/Zarządzanie jakością w otwartej opiece zdrowotnej</t>
  </si>
  <si>
    <t>*Medycyna w środowisku nauczania i wychowania/Medycyna pracy i pielęgniarstwo w ochronie zdrowia pracujących</t>
  </si>
  <si>
    <t>Opieka i edukacja terapeutyczna w niewydolności krążenia i zaburzeniach rytmu</t>
  </si>
  <si>
    <t>Opieka i edukacja terapeutyczna w nadciśnieniu tętniczym</t>
  </si>
  <si>
    <t>Opieka i edukacja terapeutyczna w niewydolności oddechowej</t>
  </si>
  <si>
    <t>Opieka i edukacja terapeutyczna w leczeniu nerkozastępczym</t>
  </si>
  <si>
    <t>Opieka i edukacja terapeutyczna w cukrzycy</t>
  </si>
  <si>
    <t>Opieka i edukacja terapeutyczna w chorobie nowotworowej</t>
  </si>
  <si>
    <t>Opieka i edukacja terapeutyczna w ranach przewlekłych i przetokach</t>
  </si>
  <si>
    <t>Opieka i edukacja terapeutyczna w bólu</t>
  </si>
  <si>
    <t>Opieka i edukacja terapeutyczna w tlenoterapii ciągłej i wentylacji mechanicznej</t>
  </si>
  <si>
    <t>Opieka i edukacja terapeutyczna w zaburzeniach układu nerwowego</t>
  </si>
  <si>
    <t>Opieka i edukacja terapeutyczna w zaburzeniach zdrowia psychicznego</t>
  </si>
  <si>
    <t>przedmioty dodatkowe, któe trzeba ująć w planie studiów: 150 godzin min. i 12 ECTS</t>
  </si>
  <si>
    <t>łącznie godzin kontaktowych:</t>
  </si>
  <si>
    <t>łącznie godzin kontaktowych i samokształcenia:</t>
  </si>
  <si>
    <t>Opieka i edukacja terapeutyczna w leczeniu żywieniowym</t>
  </si>
  <si>
    <t xml:space="preserve">            PLAN 2-LETNICH STUDIÓW II STOPNIA (MAGISTERSKICH) dla cyklu kształcenia od 2022/23</t>
  </si>
  <si>
    <t>Załącznik 2 do uchwały 4/2022/2023 z dn. 15.11.2022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</si>
</sst>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8"/>
      <name val="Arial CE"/>
      <family val="2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3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1" applyFont="0" applyBorder="0" applyAlignment="0"/>
  </cellStyleXfs>
  <cellXfs count="162">
    <xf numFmtId="0" fontId="0" fillId="0" borderId="0" xfId="0" applyNumberFormat="1" applyFont="1" applyFill="1" applyBorder="1" applyAlignment="1" applyProtection="1">
      <alignment vertical="top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/>
    </xf>
    <xf numFmtId="0" fontId="3" fillId="2" borderId="8" xfId="0" applyNumberFormat="1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4" fillId="2" borderId="1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NumberFormat="1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4" xfId="0" applyNumberFormat="1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>
      <alignment horizontal="left" vertical="center"/>
    </xf>
    <xf numFmtId="0" fontId="7" fillId="2" borderId="6" xfId="0" applyNumberFormat="1" applyFont="1" applyFill="1" applyBorder="1" applyAlignment="1" applyProtection="1">
      <alignment horizontal="left" vertical="center"/>
    </xf>
    <xf numFmtId="0" fontId="3" fillId="2" borderId="15" xfId="0" applyNumberFormat="1" applyFont="1" applyFill="1" applyBorder="1" applyAlignment="1" applyProtection="1">
      <alignment horizontal="left" vertical="center"/>
    </xf>
    <xf numFmtId="0" fontId="4" fillId="2" borderId="9" xfId="0" applyNumberFormat="1" applyFont="1" applyFill="1" applyBorder="1" applyAlignment="1" applyProtection="1">
      <alignment horizontal="left" vertical="center"/>
    </xf>
    <xf numFmtId="0" fontId="4" fillId="2" borderId="16" xfId="0" applyNumberFormat="1" applyFont="1" applyFill="1" applyBorder="1" applyAlignment="1" applyProtection="1">
      <alignment horizontal="left" vertical="center"/>
    </xf>
    <xf numFmtId="0" fontId="4" fillId="2" borderId="17" xfId="0" applyNumberFormat="1" applyFont="1" applyFill="1" applyBorder="1" applyAlignment="1" applyProtection="1">
      <alignment horizontal="left"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9" xfId="0" applyNumberFormat="1" applyFont="1" applyFill="1" applyBorder="1" applyAlignment="1" applyProtection="1">
      <alignment horizontal="center" vertical="center"/>
    </xf>
    <xf numFmtId="0" fontId="3" fillId="2" borderId="20" xfId="0" applyNumberFormat="1" applyFont="1" applyFill="1" applyBorder="1" applyAlignment="1" applyProtection="1">
      <alignment horizontal="center" vertical="center"/>
    </xf>
    <xf numFmtId="0" fontId="3" fillId="2" borderId="21" xfId="0" applyNumberFormat="1" applyFont="1" applyFill="1" applyBorder="1" applyAlignment="1" applyProtection="1">
      <alignment horizontal="center" vertical="center"/>
    </xf>
    <xf numFmtId="0" fontId="3" fillId="2" borderId="22" xfId="0" applyNumberFormat="1" applyFont="1" applyFill="1" applyBorder="1" applyAlignment="1" applyProtection="1">
      <alignment horizontal="center" vertical="center"/>
    </xf>
    <xf numFmtId="0" fontId="3" fillId="2" borderId="23" xfId="0" applyNumberFormat="1" applyFont="1" applyFill="1" applyBorder="1" applyAlignment="1" applyProtection="1">
      <alignment horizontal="center" vertical="center"/>
    </xf>
    <xf numFmtId="0" fontId="3" fillId="2" borderId="24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3" fillId="2" borderId="25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26" xfId="0" applyNumberFormat="1" applyFont="1" applyFill="1" applyBorder="1" applyAlignment="1" applyProtection="1">
      <alignment horizontal="center" vertical="center"/>
    </xf>
    <xf numFmtId="0" fontId="3" fillId="2" borderId="27" xfId="0" applyNumberFormat="1" applyFont="1" applyFill="1" applyBorder="1" applyAlignment="1" applyProtection="1">
      <alignment horizontal="center" vertical="center"/>
    </xf>
    <xf numFmtId="0" fontId="3" fillId="2" borderId="28" xfId="0" applyNumberFormat="1" applyFont="1" applyFill="1" applyBorder="1" applyAlignment="1" applyProtection="1">
      <alignment horizontal="center" vertical="center"/>
    </xf>
    <xf numFmtId="0" fontId="4" fillId="2" borderId="24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8" xfId="0" applyNumberFormat="1" applyFont="1" applyFill="1" applyBorder="1" applyAlignment="1" applyProtection="1">
      <alignment horizontal="left" vertical="center"/>
    </xf>
    <xf numFmtId="0" fontId="4" fillId="2" borderId="30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/>
    </xf>
    <xf numFmtId="0" fontId="4" fillId="2" borderId="31" xfId="0" applyNumberFormat="1" applyFont="1" applyFill="1" applyBorder="1" applyAlignment="1" applyProtection="1">
      <alignment horizontal="center" vertical="center"/>
    </xf>
    <xf numFmtId="0" fontId="4" fillId="2" borderId="32" xfId="0" applyNumberFormat="1" applyFont="1" applyFill="1" applyBorder="1" applyAlignment="1" applyProtection="1">
      <alignment horizontal="center" vertical="center"/>
    </xf>
    <xf numFmtId="0" fontId="4" fillId="2" borderId="33" xfId="0" applyNumberFormat="1" applyFont="1" applyFill="1" applyBorder="1" applyAlignment="1" applyProtection="1">
      <alignment horizontal="center" vertical="center"/>
    </xf>
    <xf numFmtId="0" fontId="4" fillId="2" borderId="34" xfId="0" applyNumberFormat="1" applyFont="1" applyFill="1" applyBorder="1" applyAlignment="1" applyProtection="1">
      <alignment horizontal="center" vertical="center"/>
    </xf>
    <xf numFmtId="0" fontId="4" fillId="2" borderId="35" xfId="0" applyNumberFormat="1" applyFont="1" applyFill="1" applyBorder="1" applyAlignment="1" applyProtection="1">
      <alignment horizontal="center" vertical="center"/>
    </xf>
    <xf numFmtId="0" fontId="4" fillId="2" borderId="36" xfId="0" applyNumberFormat="1" applyFont="1" applyFill="1" applyBorder="1" applyAlignment="1" applyProtection="1">
      <alignment horizontal="center" vertical="center"/>
    </xf>
    <xf numFmtId="0" fontId="4" fillId="2" borderId="37" xfId="0" applyNumberFormat="1" applyFont="1" applyFill="1" applyBorder="1" applyAlignment="1" applyProtection="1">
      <alignment horizontal="center" vertical="center"/>
    </xf>
    <xf numFmtId="0" fontId="4" fillId="2" borderId="38" xfId="0" applyNumberFormat="1" applyFont="1" applyFill="1" applyBorder="1" applyAlignment="1" applyProtection="1">
      <alignment horizontal="center" vertical="center"/>
    </xf>
    <xf numFmtId="0" fontId="4" fillId="2" borderId="39" xfId="0" applyNumberFormat="1" applyFont="1" applyFill="1" applyBorder="1" applyAlignment="1" applyProtection="1">
      <alignment horizontal="center" vertical="center"/>
    </xf>
    <xf numFmtId="0" fontId="4" fillId="2" borderId="40" xfId="0" applyNumberFormat="1" applyFont="1" applyFill="1" applyBorder="1" applyAlignment="1" applyProtection="1">
      <alignment horizontal="center" vertical="center"/>
    </xf>
    <xf numFmtId="0" fontId="4" fillId="2" borderId="41" xfId="0" applyNumberFormat="1" applyFont="1" applyFill="1" applyBorder="1" applyAlignment="1" applyProtection="1">
      <alignment horizontal="center" vertical="center"/>
    </xf>
    <xf numFmtId="0" fontId="4" fillId="2" borderId="22" xfId="0" applyNumberFormat="1" applyFont="1" applyFill="1" applyBorder="1" applyAlignment="1" applyProtection="1">
      <alignment horizontal="center" vertical="center"/>
    </xf>
    <xf numFmtId="0" fontId="4" fillId="2" borderId="24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4" fillId="2" borderId="42" xfId="0" applyNumberFormat="1" applyFont="1" applyFill="1" applyBorder="1" applyAlignment="1" applyProtection="1">
      <alignment horizontal="center" vertical="center"/>
    </xf>
    <xf numFmtId="0" fontId="4" fillId="2" borderId="17" xfId="0" applyNumberFormat="1" applyFont="1" applyFill="1" applyBorder="1" applyAlignment="1" applyProtection="1">
      <alignment horizontal="center" vertical="center"/>
    </xf>
    <xf numFmtId="0" fontId="4" fillId="2" borderId="27" xfId="0" applyNumberFormat="1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 applyProtection="1">
      <alignment horizontal="center" vertical="center"/>
    </xf>
    <xf numFmtId="0" fontId="4" fillId="2" borderId="12" xfId="0" applyNumberFormat="1" applyFont="1" applyFill="1" applyBorder="1" applyAlignment="1" applyProtection="1">
      <alignment horizontal="center" vertical="center"/>
    </xf>
    <xf numFmtId="0" fontId="4" fillId="2" borderId="13" xfId="0" applyNumberFormat="1" applyFont="1" applyFill="1" applyBorder="1" applyAlignment="1" applyProtection="1">
      <alignment horizontal="center" vertical="center"/>
    </xf>
    <xf numFmtId="0" fontId="4" fillId="2" borderId="28" xfId="0" applyNumberFormat="1" applyFont="1" applyFill="1" applyBorder="1" applyAlignment="1" applyProtection="1">
      <alignment horizontal="center" vertical="center"/>
    </xf>
    <xf numFmtId="0" fontId="3" fillId="2" borderId="43" xfId="0" applyNumberFormat="1" applyFont="1" applyFill="1" applyBorder="1" applyAlignment="1" applyProtection="1">
      <alignment horizontal="center" vertical="center"/>
    </xf>
    <xf numFmtId="0" fontId="3" fillId="2" borderId="44" xfId="0" applyNumberFormat="1" applyFont="1" applyFill="1" applyBorder="1" applyAlignment="1" applyProtection="1">
      <alignment horizontal="center" vertical="center"/>
    </xf>
    <xf numFmtId="0" fontId="3" fillId="2" borderId="45" xfId="0" applyNumberFormat="1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NumberFormat="1" applyFont="1" applyFill="1" applyBorder="1" applyAlignment="1" applyProtection="1">
      <alignment horizontal="center" vertical="center"/>
    </xf>
    <xf numFmtId="0" fontId="3" fillId="2" borderId="46" xfId="0" applyNumberFormat="1" applyFont="1" applyFill="1" applyBorder="1" applyAlignment="1" applyProtection="1">
      <alignment horizontal="center" vertical="center"/>
    </xf>
    <xf numFmtId="0" fontId="3" fillId="2" borderId="48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3" fillId="2" borderId="49" xfId="0" applyNumberFormat="1" applyFont="1" applyFill="1" applyBorder="1" applyAlignment="1" applyProtection="1">
      <alignment horizontal="center" vertical="center"/>
    </xf>
    <xf numFmtId="0" fontId="3" fillId="2" borderId="50" xfId="0" applyNumberFormat="1" applyFont="1" applyFill="1" applyBorder="1" applyAlignment="1" applyProtection="1">
      <alignment horizontal="center" vertical="center"/>
    </xf>
    <xf numFmtId="0" fontId="3" fillId="2" borderId="51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8" xfId="0" applyNumberFormat="1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 applyProtection="1">
      <alignment horizontal="center" vertical="center"/>
    </xf>
    <xf numFmtId="0" fontId="5" fillId="2" borderId="51" xfId="0" applyNumberFormat="1" applyFont="1" applyFill="1" applyBorder="1" applyAlignment="1" applyProtection="1">
      <alignment horizontal="center" vertical="center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3" fillId="2" borderId="52" xfId="0" applyNumberFormat="1" applyFont="1" applyFill="1" applyBorder="1" applyAlignment="1" applyProtection="1">
      <alignment horizontal="center" vertical="center"/>
    </xf>
    <xf numFmtId="0" fontId="3" fillId="2" borderId="29" xfId="0" applyNumberFormat="1" applyFont="1" applyFill="1" applyBorder="1" applyAlignment="1" applyProtection="1">
      <alignment horizontal="center" vertical="center"/>
    </xf>
    <xf numFmtId="0" fontId="3" fillId="2" borderId="14" xfId="0" applyNumberFormat="1" applyFont="1" applyFill="1" applyBorder="1" applyAlignment="1" applyProtection="1">
      <alignment horizontal="center" vertical="center"/>
    </xf>
    <xf numFmtId="0" fontId="3" fillId="2" borderId="53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54" xfId="0" applyNumberFormat="1" applyFont="1" applyFill="1" applyBorder="1" applyAlignment="1" applyProtection="1">
      <alignment horizontal="center" vertical="center"/>
    </xf>
    <xf numFmtId="0" fontId="3" fillId="2" borderId="55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33" xfId="0" applyNumberFormat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6" xfId="0" applyNumberFormat="1" applyFont="1" applyFill="1" applyBorder="1" applyAlignment="1" applyProtection="1">
      <alignment horizontal="center" vertical="center"/>
    </xf>
    <xf numFmtId="0" fontId="3" fillId="2" borderId="38" xfId="0" applyNumberFormat="1" applyFont="1" applyFill="1" applyBorder="1" applyAlignment="1" applyProtection="1">
      <alignment horizontal="center" vertical="center"/>
    </xf>
    <xf numFmtId="0" fontId="3" fillId="2" borderId="39" xfId="0" applyNumberFormat="1" applyFont="1" applyFill="1" applyBorder="1" applyAlignment="1" applyProtection="1">
      <alignment horizontal="center" vertical="center"/>
    </xf>
    <xf numFmtId="0" fontId="3" fillId="2" borderId="37" xfId="0" applyNumberFormat="1" applyFont="1" applyFill="1" applyBorder="1" applyAlignment="1" applyProtection="1">
      <alignment horizontal="center" vertical="center"/>
    </xf>
    <xf numFmtId="0" fontId="8" fillId="2" borderId="25" xfId="0" applyNumberFormat="1" applyFont="1" applyFill="1" applyBorder="1" applyAlignment="1" applyProtection="1">
      <alignment horizontal="center" vertical="center"/>
    </xf>
    <xf numFmtId="0" fontId="8" fillId="2" borderId="8" xfId="0" applyNumberFormat="1" applyFont="1" applyFill="1" applyBorder="1" applyAlignment="1" applyProtection="1">
      <alignment horizontal="center" vertical="center"/>
    </xf>
    <xf numFmtId="0" fontId="8" fillId="2" borderId="6" xfId="0" applyNumberFormat="1" applyFont="1" applyFill="1" applyBorder="1" applyAlignment="1" applyProtection="1">
      <alignment horizontal="center" vertical="center"/>
    </xf>
    <xf numFmtId="0" fontId="8" fillId="2" borderId="51" xfId="0" applyNumberFormat="1" applyFont="1" applyFill="1" applyBorder="1" applyAlignment="1" applyProtection="1">
      <alignment horizontal="center" vertical="center"/>
    </xf>
    <xf numFmtId="0" fontId="7" fillId="2" borderId="25" xfId="0" applyNumberFormat="1" applyFont="1" applyFill="1" applyBorder="1" applyAlignment="1" applyProtection="1">
      <alignment horizontal="center" vertical="center"/>
    </xf>
    <xf numFmtId="0" fontId="7" fillId="2" borderId="8" xfId="0" applyNumberFormat="1" applyFont="1" applyFill="1" applyBorder="1" applyAlignment="1" applyProtection="1">
      <alignment horizontal="center" vertical="center"/>
    </xf>
    <xf numFmtId="0" fontId="7" fillId="2" borderId="6" xfId="0" applyNumberFormat="1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8" xfId="0" applyNumberFormat="1" applyFont="1" applyFill="1" applyBorder="1" applyAlignment="1" applyProtection="1">
      <alignment horizontal="center" vertical="center"/>
    </xf>
    <xf numFmtId="0" fontId="6" fillId="2" borderId="25" xfId="0" applyNumberFormat="1" applyFont="1" applyFill="1" applyBorder="1" applyAlignment="1" applyProtection="1">
      <alignment horizontal="center" vertical="center"/>
    </xf>
    <xf numFmtId="0" fontId="6" fillId="2" borderId="8" xfId="0" applyNumberFormat="1" applyFont="1" applyFill="1" applyBorder="1" applyAlignment="1" applyProtection="1">
      <alignment horizontal="center" vertical="center"/>
    </xf>
    <xf numFmtId="0" fontId="6" fillId="2" borderId="6" xfId="0" applyNumberFormat="1" applyFont="1" applyFill="1" applyBorder="1" applyAlignment="1" applyProtection="1">
      <alignment horizontal="center" vertical="center"/>
    </xf>
    <xf numFmtId="0" fontId="6" fillId="2" borderId="38" xfId="0" applyNumberFormat="1" applyFont="1" applyFill="1" applyBorder="1" applyAlignment="1" applyProtection="1">
      <alignment horizontal="center" vertical="center"/>
    </xf>
    <xf numFmtId="0" fontId="6" fillId="2" borderId="52" xfId="0" applyNumberFormat="1" applyFont="1" applyFill="1" applyBorder="1" applyAlignment="1" applyProtection="1">
      <alignment horizontal="center" vertical="center"/>
    </xf>
    <xf numFmtId="0" fontId="6" fillId="2" borderId="29" xfId="0" applyNumberFormat="1" applyFont="1" applyFill="1" applyBorder="1" applyAlignment="1" applyProtection="1">
      <alignment horizontal="center" vertical="center"/>
    </xf>
    <xf numFmtId="0" fontId="6" fillId="2" borderId="14" xfId="0" applyNumberFormat="1" applyFont="1" applyFill="1" applyBorder="1" applyAlignment="1" applyProtection="1">
      <alignment horizontal="center" vertical="center"/>
    </xf>
    <xf numFmtId="0" fontId="6" fillId="2" borderId="39" xfId="0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57" xfId="0" applyNumberFormat="1" applyFont="1" applyFill="1" applyBorder="1" applyAlignment="1" applyProtection="1">
      <alignment horizontal="center" vertical="center"/>
    </xf>
    <xf numFmtId="0" fontId="3" fillId="2" borderId="58" xfId="0" applyNumberFormat="1" applyFont="1" applyFill="1" applyBorder="1" applyAlignment="1" applyProtection="1">
      <alignment horizontal="center" vertical="center"/>
    </xf>
    <xf numFmtId="0" fontId="3" fillId="2" borderId="59" xfId="0" applyNumberFormat="1" applyFont="1" applyFill="1" applyBorder="1" applyAlignment="1" applyProtection="1">
      <alignment horizontal="center" vertical="center"/>
    </xf>
    <xf numFmtId="0" fontId="3" fillId="2" borderId="60" xfId="0" applyNumberFormat="1" applyFont="1" applyFill="1" applyBorder="1" applyAlignment="1" applyProtection="1">
      <alignment horizontal="center" vertical="center"/>
    </xf>
    <xf numFmtId="0" fontId="3" fillId="2" borderId="61" xfId="0" applyNumberFormat="1" applyFont="1" applyFill="1" applyBorder="1" applyAlignment="1" applyProtection="1">
      <alignment horizontal="center" vertical="center"/>
    </xf>
    <xf numFmtId="0" fontId="3" fillId="2" borderId="62" xfId="0" applyNumberFormat="1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63" xfId="0" applyNumberFormat="1" applyFont="1" applyFill="1" applyBorder="1" applyAlignment="1" applyProtection="1">
      <alignment horizontal="center" vertical="center"/>
    </xf>
    <xf numFmtId="0" fontId="3" fillId="2" borderId="16" xfId="0" applyNumberFormat="1" applyFont="1" applyFill="1" applyBorder="1" applyAlignment="1" applyProtection="1">
      <alignment horizontal="center" vertical="center"/>
    </xf>
    <xf numFmtId="0" fontId="3" fillId="2" borderId="40" xfId="0" applyNumberFormat="1" applyFont="1" applyFill="1" applyBorder="1" applyAlignment="1" applyProtection="1">
      <alignment horizontal="center" vertical="center"/>
    </xf>
    <xf numFmtId="0" fontId="3" fillId="2" borderId="64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4" fillId="2" borderId="1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4" fillId="2" borderId="42" xfId="0" applyNumberFormat="1" applyFont="1" applyFill="1" applyBorder="1" applyAlignment="1" applyProtection="1">
      <alignment horizontal="center" vertical="center"/>
    </xf>
    <xf numFmtId="0" fontId="3" fillId="2" borderId="30" xfId="0" applyNumberFormat="1" applyFont="1" applyFill="1" applyBorder="1" applyAlignment="1" applyProtection="1">
      <alignment horizontal="center" vertical="center"/>
    </xf>
    <xf numFmtId="0" fontId="2" fillId="2" borderId="1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16" xfId="0" applyNumberFormat="1" applyFont="1" applyFill="1" applyBorder="1" applyAlignment="1" applyProtection="1">
      <alignment horizontal="center" vertical="center"/>
    </xf>
    <xf numFmtId="0" fontId="2" fillId="2" borderId="15" xfId="0" applyNumberFormat="1" applyFont="1" applyFill="1" applyBorder="1" applyAlignment="1" applyProtection="1">
      <alignment horizontal="center" vertical="center"/>
    </xf>
    <xf numFmtId="0" fontId="2" fillId="2" borderId="40" xfId="0" applyNumberFormat="1" applyFont="1" applyFill="1" applyBorder="1" applyAlignment="1" applyProtection="1">
      <alignment horizontal="center" vertical="center"/>
    </xf>
    <xf numFmtId="0" fontId="4" fillId="2" borderId="30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4" fillId="2" borderId="27" xfId="0" applyNumberFormat="1" applyFont="1" applyFill="1" applyBorder="1" applyAlignment="1" applyProtection="1">
      <alignment horizontal="center" vertical="center"/>
    </xf>
    <xf numFmtId="0" fontId="4" fillId="2" borderId="33" xfId="0" applyNumberFormat="1" applyFont="1" applyFill="1" applyBorder="1" applyAlignment="1" applyProtection="1">
      <alignment horizontal="center" vertical="center"/>
    </xf>
    <xf numFmtId="0" fontId="4" fillId="2" borderId="64" xfId="0" applyNumberFormat="1" applyFont="1" applyFill="1" applyBorder="1" applyAlignment="1" applyProtection="1">
      <alignment horizontal="center" vertical="center"/>
    </xf>
    <xf numFmtId="0" fontId="4" fillId="2" borderId="16" xfId="0" applyNumberFormat="1" applyFont="1" applyFill="1" applyBorder="1" applyAlignment="1" applyProtection="1">
      <alignment horizontal="center" vertical="center"/>
    </xf>
    <xf numFmtId="0" fontId="4" fillId="2" borderId="15" xfId="0" applyNumberFormat="1" applyFont="1" applyFill="1" applyBorder="1" applyAlignment="1" applyProtection="1">
      <alignment horizontal="center" vertical="center"/>
    </xf>
  </cellXfs>
  <cellStyles count="2">
    <cellStyle name="mgr 2 lata" xfId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abSelected="1" topLeftCell="K1" zoomScaleNormal="100" workbookViewId="0">
      <selection activeCell="AD1" sqref="AD1"/>
    </sheetView>
  </sheetViews>
  <sheetFormatPr defaultColWidth="8.85546875" defaultRowHeight="15.75" x14ac:dyDescent="0.2"/>
  <cols>
    <col min="1" max="1" width="3.85546875" style="62" hidden="1" customWidth="1"/>
    <col min="2" max="2" width="3.85546875" style="62" customWidth="1"/>
    <col min="3" max="3" width="5.140625" style="62" customWidth="1"/>
    <col min="4" max="4" width="45.7109375" style="43" customWidth="1"/>
    <col min="5" max="5" width="8.42578125" style="62" customWidth="1"/>
    <col min="6" max="9" width="4.7109375" style="62" customWidth="1"/>
    <col min="10" max="10" width="11.140625" style="62" customWidth="1"/>
    <col min="11" max="11" width="14.7109375" style="62" customWidth="1"/>
    <col min="12" max="12" width="7.85546875" style="62" customWidth="1"/>
    <col min="13" max="40" width="6.42578125" style="62" customWidth="1"/>
    <col min="41" max="41" width="8" style="62" customWidth="1"/>
    <col min="42" max="16384" width="8.85546875" style="62"/>
  </cols>
  <sheetData>
    <row r="1" spans="2:42" ht="16.5" thickBot="1" x14ac:dyDescent="0.25">
      <c r="C1" s="48"/>
      <c r="D1" s="24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161" t="s">
        <v>141</v>
      </c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</row>
    <row r="2" spans="2:42" x14ac:dyDescent="0.2">
      <c r="B2" s="142"/>
      <c r="C2" s="150" t="s">
        <v>140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88"/>
    </row>
    <row r="3" spans="2:42" ht="16.5" customHeight="1" x14ac:dyDescent="0.2">
      <c r="B3" s="142"/>
      <c r="C3" s="145" t="s">
        <v>15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88"/>
    </row>
    <row r="4" spans="2:42" ht="17.25" customHeight="1" thickBot="1" x14ac:dyDescent="0.25">
      <c r="B4" s="142"/>
      <c r="C4" s="152" t="s">
        <v>6</v>
      </c>
      <c r="D4" s="151"/>
      <c r="E4" s="151"/>
      <c r="F4" s="151"/>
      <c r="G4" s="151"/>
      <c r="H4" s="151"/>
      <c r="I4" s="151"/>
      <c r="J4" s="151"/>
      <c r="K4" s="151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4"/>
      <c r="AP4" s="88"/>
    </row>
    <row r="5" spans="2:42" ht="16.5" thickBot="1" x14ac:dyDescent="0.25">
      <c r="C5" s="11"/>
      <c r="D5" s="25"/>
      <c r="E5" s="148"/>
      <c r="F5" s="148"/>
      <c r="G5" s="148"/>
      <c r="H5" s="148"/>
      <c r="I5" s="148"/>
      <c r="J5" s="64"/>
      <c r="K5" s="47"/>
      <c r="L5" s="155" t="s">
        <v>5</v>
      </c>
      <c r="M5" s="156" t="s">
        <v>3</v>
      </c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8"/>
      <c r="AA5" s="157" t="s">
        <v>4</v>
      </c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8"/>
      <c r="AO5" s="49"/>
    </row>
    <row r="6" spans="2:42" ht="16.5" thickBot="1" x14ac:dyDescent="0.25">
      <c r="C6" s="12" t="s">
        <v>2</v>
      </c>
      <c r="D6" s="26" t="s">
        <v>0</v>
      </c>
      <c r="E6" s="48"/>
      <c r="F6" s="48"/>
      <c r="G6" s="48"/>
      <c r="H6" s="48"/>
      <c r="I6" s="48"/>
      <c r="J6" s="48"/>
      <c r="K6" s="141"/>
      <c r="L6" s="159"/>
      <c r="M6" s="147" t="s">
        <v>8</v>
      </c>
      <c r="N6" s="148"/>
      <c r="O6" s="148"/>
      <c r="P6" s="148"/>
      <c r="Q6" s="148"/>
      <c r="R6" s="148"/>
      <c r="S6" s="149"/>
      <c r="T6" s="148" t="s">
        <v>12</v>
      </c>
      <c r="U6" s="148"/>
      <c r="V6" s="148"/>
      <c r="W6" s="148"/>
      <c r="X6" s="148"/>
      <c r="Y6" s="148"/>
      <c r="Z6" s="155"/>
      <c r="AA6" s="148" t="s">
        <v>9</v>
      </c>
      <c r="AB6" s="148"/>
      <c r="AC6" s="148"/>
      <c r="AD6" s="148"/>
      <c r="AE6" s="148"/>
      <c r="AF6" s="148"/>
      <c r="AG6" s="155"/>
      <c r="AH6" s="148" t="s">
        <v>10</v>
      </c>
      <c r="AI6" s="148"/>
      <c r="AJ6" s="148"/>
      <c r="AK6" s="148"/>
      <c r="AL6" s="148"/>
      <c r="AM6" s="148"/>
      <c r="AN6" s="155"/>
      <c r="AO6" s="50" t="s">
        <v>7</v>
      </c>
    </row>
    <row r="7" spans="2:42" ht="28.5" customHeight="1" thickBot="1" x14ac:dyDescent="0.25">
      <c r="C7" s="1"/>
      <c r="D7" s="27" t="s">
        <v>14</v>
      </c>
      <c r="E7" s="50" t="s">
        <v>19</v>
      </c>
      <c r="F7" s="50" t="s">
        <v>116</v>
      </c>
      <c r="G7" s="50" t="s">
        <v>17</v>
      </c>
      <c r="H7" s="50" t="s">
        <v>18</v>
      </c>
      <c r="I7" s="50" t="s">
        <v>20</v>
      </c>
      <c r="J7" s="50" t="s">
        <v>121</v>
      </c>
      <c r="K7" s="65" t="s">
        <v>1</v>
      </c>
      <c r="L7" s="160"/>
      <c r="M7" s="1" t="s">
        <v>19</v>
      </c>
      <c r="N7" s="1" t="s">
        <v>116</v>
      </c>
      <c r="O7" s="1" t="s">
        <v>17</v>
      </c>
      <c r="P7" s="1" t="s">
        <v>18</v>
      </c>
      <c r="Q7" s="1" t="s">
        <v>20</v>
      </c>
      <c r="R7" s="66" t="s">
        <v>121</v>
      </c>
      <c r="S7" s="15" t="s">
        <v>5</v>
      </c>
      <c r="T7" s="1" t="s">
        <v>19</v>
      </c>
      <c r="U7" s="1" t="s">
        <v>116</v>
      </c>
      <c r="V7" s="1" t="s">
        <v>17</v>
      </c>
      <c r="W7" s="1" t="s">
        <v>18</v>
      </c>
      <c r="X7" s="1" t="s">
        <v>20</v>
      </c>
      <c r="Y7" s="51" t="s">
        <v>121</v>
      </c>
      <c r="Z7" s="32" t="s">
        <v>5</v>
      </c>
      <c r="AA7" s="1" t="s">
        <v>19</v>
      </c>
      <c r="AB7" s="1" t="s">
        <v>116</v>
      </c>
      <c r="AC7" s="1" t="s">
        <v>17</v>
      </c>
      <c r="AD7" s="1" t="s">
        <v>18</v>
      </c>
      <c r="AE7" s="1" t="s">
        <v>20</v>
      </c>
      <c r="AF7" s="66" t="s">
        <v>121</v>
      </c>
      <c r="AG7" s="15" t="s">
        <v>5</v>
      </c>
      <c r="AH7" s="1" t="s">
        <v>19</v>
      </c>
      <c r="AI7" s="1" t="s">
        <v>116</v>
      </c>
      <c r="AJ7" s="1" t="s">
        <v>17</v>
      </c>
      <c r="AK7" s="1" t="s">
        <v>18</v>
      </c>
      <c r="AL7" s="1" t="s">
        <v>20</v>
      </c>
      <c r="AM7" s="51" t="s">
        <v>121</v>
      </c>
      <c r="AN7" s="32" t="s">
        <v>5</v>
      </c>
      <c r="AO7" s="51" t="s">
        <v>11</v>
      </c>
    </row>
    <row r="8" spans="2:42" ht="32.25" thickBot="1" x14ac:dyDescent="0.25">
      <c r="C8" s="2"/>
      <c r="D8" s="3" t="s">
        <v>21</v>
      </c>
      <c r="E8" s="49"/>
      <c r="F8" s="49"/>
      <c r="G8" s="49"/>
      <c r="H8" s="49"/>
      <c r="I8" s="49"/>
      <c r="J8" s="49"/>
      <c r="K8" s="67"/>
      <c r="L8" s="1">
        <v>23</v>
      </c>
      <c r="M8" s="68"/>
      <c r="N8" s="69"/>
      <c r="O8" s="69"/>
      <c r="P8" s="69"/>
      <c r="Q8" s="69"/>
      <c r="R8" s="70"/>
      <c r="S8" s="60"/>
      <c r="T8" s="71"/>
      <c r="U8" s="69"/>
      <c r="V8" s="69"/>
      <c r="W8" s="69"/>
      <c r="X8" s="69"/>
      <c r="Y8" s="70"/>
      <c r="Z8" s="60"/>
      <c r="AA8" s="71"/>
      <c r="AB8" s="69"/>
      <c r="AC8" s="69"/>
      <c r="AD8" s="69"/>
      <c r="AE8" s="69"/>
      <c r="AF8" s="70"/>
      <c r="AG8" s="60"/>
      <c r="AH8" s="71"/>
      <c r="AI8" s="69"/>
      <c r="AJ8" s="69"/>
      <c r="AK8" s="69"/>
      <c r="AL8" s="69"/>
      <c r="AM8" s="70"/>
      <c r="AN8" s="60"/>
      <c r="AO8" s="51"/>
    </row>
    <row r="9" spans="2:42" ht="26.1" customHeight="1" thickBot="1" x14ac:dyDescent="0.25">
      <c r="C9" s="131" t="s">
        <v>22</v>
      </c>
      <c r="D9" s="7" t="s">
        <v>23</v>
      </c>
      <c r="E9" s="72">
        <v>10</v>
      </c>
      <c r="F9" s="73">
        <v>20</v>
      </c>
      <c r="G9" s="73"/>
      <c r="H9" s="73"/>
      <c r="I9" s="73"/>
      <c r="J9" s="74">
        <v>45</v>
      </c>
      <c r="K9" s="75">
        <f>SUM(E9:J9)</f>
        <v>75</v>
      </c>
      <c r="L9" s="76">
        <v>3</v>
      </c>
      <c r="M9" s="72">
        <v>10</v>
      </c>
      <c r="N9" s="73">
        <v>20</v>
      </c>
      <c r="O9" s="73"/>
      <c r="P9" s="73"/>
      <c r="Q9" s="73"/>
      <c r="R9" s="74">
        <v>45</v>
      </c>
      <c r="S9" s="77">
        <v>3</v>
      </c>
      <c r="T9" s="78"/>
      <c r="U9" s="79"/>
      <c r="V9" s="34"/>
      <c r="W9" s="34"/>
      <c r="X9" s="34"/>
      <c r="Y9" s="35"/>
      <c r="Z9" s="80"/>
      <c r="AA9" s="78"/>
      <c r="AB9" s="34"/>
      <c r="AC9" s="34"/>
      <c r="AD9" s="34"/>
      <c r="AE9" s="34"/>
      <c r="AF9" s="35"/>
      <c r="AG9" s="80"/>
      <c r="AH9" s="78"/>
      <c r="AI9" s="34"/>
      <c r="AJ9" s="34"/>
      <c r="AK9" s="34"/>
      <c r="AL9" s="34"/>
      <c r="AM9" s="35"/>
      <c r="AN9" s="80"/>
      <c r="AO9" s="52" t="s">
        <v>93</v>
      </c>
    </row>
    <row r="10" spans="2:42" ht="26.1" customHeight="1" x14ac:dyDescent="0.2">
      <c r="C10" s="133" t="s">
        <v>24</v>
      </c>
      <c r="D10" s="5" t="s">
        <v>25</v>
      </c>
      <c r="E10" s="36">
        <v>15</v>
      </c>
      <c r="F10" s="37"/>
      <c r="G10" s="37"/>
      <c r="H10" s="37"/>
      <c r="I10" s="37"/>
      <c r="J10" s="38">
        <v>35</v>
      </c>
      <c r="K10" s="75">
        <f>SUM(E10:J10)</f>
        <v>50</v>
      </c>
      <c r="L10" s="81">
        <v>2</v>
      </c>
      <c r="M10" s="36">
        <v>15</v>
      </c>
      <c r="N10" s="37"/>
      <c r="O10" s="37"/>
      <c r="P10" s="37"/>
      <c r="Q10" s="37"/>
      <c r="R10" s="38">
        <v>35</v>
      </c>
      <c r="S10" s="82">
        <v>2</v>
      </c>
      <c r="T10" s="83"/>
      <c r="U10" s="84"/>
      <c r="V10" s="37"/>
      <c r="W10" s="37"/>
      <c r="X10" s="37"/>
      <c r="Y10" s="38"/>
      <c r="Z10" s="82"/>
      <c r="AA10" s="39"/>
      <c r="AB10" s="37"/>
      <c r="AC10" s="37"/>
      <c r="AD10" s="37"/>
      <c r="AE10" s="37"/>
      <c r="AF10" s="38"/>
      <c r="AG10" s="82"/>
      <c r="AH10" s="39"/>
      <c r="AI10" s="37"/>
      <c r="AJ10" s="37"/>
      <c r="AK10" s="37"/>
      <c r="AL10" s="37"/>
      <c r="AM10" s="38"/>
      <c r="AN10" s="82"/>
      <c r="AO10" s="53" t="s">
        <v>93</v>
      </c>
    </row>
    <row r="11" spans="2:42" ht="26.1" customHeight="1" x14ac:dyDescent="0.2">
      <c r="C11" s="133" t="s">
        <v>26</v>
      </c>
      <c r="D11" s="5" t="s">
        <v>27</v>
      </c>
      <c r="E11" s="36">
        <v>20</v>
      </c>
      <c r="F11" s="37">
        <v>20</v>
      </c>
      <c r="G11" s="37"/>
      <c r="H11" s="37"/>
      <c r="I11" s="37"/>
      <c r="J11" s="38">
        <v>60</v>
      </c>
      <c r="K11" s="85">
        <v>100</v>
      </c>
      <c r="L11" s="81">
        <v>4</v>
      </c>
      <c r="M11" s="36">
        <v>20</v>
      </c>
      <c r="N11" s="37">
        <v>20</v>
      </c>
      <c r="O11" s="37"/>
      <c r="P11" s="37"/>
      <c r="Q11" s="37"/>
      <c r="R11" s="38">
        <v>60</v>
      </c>
      <c r="S11" s="82">
        <v>4</v>
      </c>
      <c r="T11" s="83"/>
      <c r="U11" s="84"/>
      <c r="V11" s="84"/>
      <c r="W11" s="84"/>
      <c r="X11" s="84"/>
      <c r="Y11" s="86"/>
      <c r="Z11" s="87"/>
      <c r="AA11" s="39"/>
      <c r="AB11" s="37"/>
      <c r="AC11" s="37"/>
      <c r="AD11" s="37"/>
      <c r="AE11" s="37"/>
      <c r="AF11" s="38"/>
      <c r="AG11" s="82"/>
      <c r="AH11" s="39"/>
      <c r="AI11" s="37"/>
      <c r="AJ11" s="37"/>
      <c r="AK11" s="37"/>
      <c r="AL11" s="37"/>
      <c r="AM11" s="38"/>
      <c r="AN11" s="82"/>
      <c r="AO11" s="53" t="s">
        <v>94</v>
      </c>
    </row>
    <row r="12" spans="2:42" ht="26.1" customHeight="1" x14ac:dyDescent="0.2">
      <c r="C12" s="133" t="s">
        <v>28</v>
      </c>
      <c r="D12" s="5" t="s">
        <v>16</v>
      </c>
      <c r="E12" s="36">
        <v>20</v>
      </c>
      <c r="F12" s="37">
        <v>10</v>
      </c>
      <c r="G12" s="37">
        <v>40</v>
      </c>
      <c r="H12" s="37"/>
      <c r="I12" s="37"/>
      <c r="J12" s="38">
        <v>80</v>
      </c>
      <c r="K12" s="85">
        <f>SUM(E12:J12)</f>
        <v>150</v>
      </c>
      <c r="L12" s="81">
        <v>6</v>
      </c>
      <c r="M12" s="36">
        <v>20</v>
      </c>
      <c r="N12" s="37"/>
      <c r="O12" s="37">
        <v>20</v>
      </c>
      <c r="P12" s="37"/>
      <c r="Q12" s="37"/>
      <c r="R12" s="38">
        <v>80</v>
      </c>
      <c r="S12" s="82">
        <v>3</v>
      </c>
      <c r="T12" s="83"/>
      <c r="U12" s="37">
        <v>10</v>
      </c>
      <c r="V12" s="37">
        <v>20</v>
      </c>
      <c r="W12" s="37"/>
      <c r="X12" s="37"/>
      <c r="Y12" s="38"/>
      <c r="Z12" s="82">
        <v>3</v>
      </c>
      <c r="AA12" s="39"/>
      <c r="AB12" s="37"/>
      <c r="AC12" s="37"/>
      <c r="AD12" s="37"/>
      <c r="AE12" s="37"/>
      <c r="AF12" s="38"/>
      <c r="AG12" s="82"/>
      <c r="AH12" s="39"/>
      <c r="AI12" s="37"/>
      <c r="AJ12" s="37"/>
      <c r="AK12" s="37"/>
      <c r="AL12" s="37"/>
      <c r="AM12" s="38"/>
      <c r="AN12" s="82"/>
      <c r="AO12" s="53" t="s">
        <v>95</v>
      </c>
    </row>
    <row r="13" spans="2:42" ht="26.1" customHeight="1" x14ac:dyDescent="0.2">
      <c r="C13" s="133" t="s">
        <v>29</v>
      </c>
      <c r="D13" s="5" t="s">
        <v>30</v>
      </c>
      <c r="E13" s="36">
        <v>15</v>
      </c>
      <c r="F13" s="37">
        <v>10</v>
      </c>
      <c r="G13" s="37"/>
      <c r="H13" s="37"/>
      <c r="I13" s="37"/>
      <c r="J13" s="38">
        <v>25</v>
      </c>
      <c r="K13" s="85">
        <f>SUM(E13:J13)</f>
        <v>50</v>
      </c>
      <c r="L13" s="81">
        <v>2</v>
      </c>
      <c r="M13" s="88"/>
      <c r="N13" s="37"/>
      <c r="O13" s="37"/>
      <c r="P13" s="37"/>
      <c r="Q13" s="37"/>
      <c r="R13" s="38"/>
      <c r="S13" s="82"/>
      <c r="T13" s="39">
        <v>15</v>
      </c>
      <c r="U13" s="37">
        <v>10</v>
      </c>
      <c r="V13" s="37"/>
      <c r="W13" s="37"/>
      <c r="X13" s="37"/>
      <c r="Y13" s="38">
        <v>25</v>
      </c>
      <c r="Z13" s="82">
        <v>2</v>
      </c>
      <c r="AA13" s="39"/>
      <c r="AB13" s="37"/>
      <c r="AC13" s="37"/>
      <c r="AD13" s="37"/>
      <c r="AE13" s="37"/>
      <c r="AF13" s="38"/>
      <c r="AG13" s="82"/>
      <c r="AH13" s="39"/>
      <c r="AI13" s="37"/>
      <c r="AJ13" s="37"/>
      <c r="AK13" s="37"/>
      <c r="AL13" s="37"/>
      <c r="AM13" s="38"/>
      <c r="AN13" s="82"/>
      <c r="AO13" s="53" t="s">
        <v>96</v>
      </c>
    </row>
    <row r="14" spans="2:42" ht="26.1" customHeight="1" thickBot="1" x14ac:dyDescent="0.25">
      <c r="C14" s="133" t="s">
        <v>31</v>
      </c>
      <c r="D14" s="17" t="s">
        <v>32</v>
      </c>
      <c r="E14" s="89"/>
      <c r="F14" s="90"/>
      <c r="G14" s="90">
        <v>90</v>
      </c>
      <c r="H14" s="90"/>
      <c r="I14" s="90"/>
      <c r="J14" s="91">
        <v>60</v>
      </c>
      <c r="K14" s="85">
        <f>SUM(E14:J14)</f>
        <v>150</v>
      </c>
      <c r="L14" s="92">
        <v>6</v>
      </c>
      <c r="M14" s="93"/>
      <c r="N14" s="94"/>
      <c r="O14" s="94">
        <v>30</v>
      </c>
      <c r="P14" s="94"/>
      <c r="Q14" s="94"/>
      <c r="R14" s="95">
        <v>20</v>
      </c>
      <c r="S14" s="96">
        <v>2</v>
      </c>
      <c r="T14" s="39"/>
      <c r="U14" s="37"/>
      <c r="V14" s="94">
        <v>30</v>
      </c>
      <c r="W14" s="37"/>
      <c r="X14" s="37"/>
      <c r="Y14" s="38">
        <v>20</v>
      </c>
      <c r="Z14" s="82">
        <v>2</v>
      </c>
      <c r="AA14" s="39"/>
      <c r="AB14" s="37"/>
      <c r="AC14" s="94">
        <v>30</v>
      </c>
      <c r="AD14" s="37"/>
      <c r="AE14" s="37"/>
      <c r="AF14" s="38">
        <v>20</v>
      </c>
      <c r="AG14" s="82">
        <v>2</v>
      </c>
      <c r="AH14" s="39"/>
      <c r="AI14" s="37"/>
      <c r="AJ14" s="37"/>
      <c r="AK14" s="37"/>
      <c r="AL14" s="37"/>
      <c r="AM14" s="38"/>
      <c r="AN14" s="82"/>
      <c r="AO14" s="54" t="s">
        <v>13</v>
      </c>
    </row>
    <row r="15" spans="2:42" ht="16.5" thickBot="1" x14ac:dyDescent="0.25">
      <c r="C15" s="134"/>
      <c r="D15" s="143" t="s">
        <v>114</v>
      </c>
      <c r="E15" s="68">
        <f t="shared" ref="E15:L15" si="0">SUM(E9:E14)</f>
        <v>80</v>
      </c>
      <c r="F15" s="69">
        <f t="shared" si="0"/>
        <v>60</v>
      </c>
      <c r="G15" s="69">
        <f t="shared" si="0"/>
        <v>130</v>
      </c>
      <c r="H15" s="69">
        <f t="shared" si="0"/>
        <v>0</v>
      </c>
      <c r="I15" s="69">
        <f t="shared" si="0"/>
        <v>0</v>
      </c>
      <c r="J15" s="70">
        <f>SUM(J9:J14)</f>
        <v>305</v>
      </c>
      <c r="K15" s="97">
        <f t="shared" si="0"/>
        <v>575</v>
      </c>
      <c r="L15" s="51">
        <f t="shared" si="0"/>
        <v>23</v>
      </c>
      <c r="M15" s="28"/>
      <c r="N15" s="29"/>
      <c r="O15" s="29"/>
      <c r="P15" s="29"/>
      <c r="Q15" s="29"/>
      <c r="R15" s="30"/>
      <c r="S15" s="31"/>
      <c r="T15" s="28"/>
      <c r="U15" s="29"/>
      <c r="V15" s="29"/>
      <c r="W15" s="29"/>
      <c r="X15" s="29"/>
      <c r="Y15" s="30"/>
      <c r="Z15" s="31"/>
      <c r="AA15" s="28"/>
      <c r="AB15" s="29"/>
      <c r="AC15" s="29"/>
      <c r="AD15" s="29"/>
      <c r="AE15" s="29"/>
      <c r="AF15" s="30"/>
      <c r="AG15" s="31"/>
      <c r="AH15" s="28"/>
      <c r="AI15" s="29"/>
      <c r="AJ15" s="29"/>
      <c r="AK15" s="29"/>
      <c r="AL15" s="29"/>
      <c r="AM15" s="30"/>
      <c r="AN15" s="31"/>
      <c r="AO15" s="47"/>
    </row>
    <row r="16" spans="2:42" ht="32.25" thickBot="1" x14ac:dyDescent="0.25">
      <c r="C16" s="134"/>
      <c r="D16" s="4" t="s">
        <v>33</v>
      </c>
      <c r="E16" s="13"/>
      <c r="F16" s="14"/>
      <c r="G16" s="14"/>
      <c r="H16" s="14"/>
      <c r="I16" s="14"/>
      <c r="J16" s="15"/>
      <c r="K16" s="98"/>
      <c r="L16" s="99"/>
      <c r="M16" s="13"/>
      <c r="N16" s="14"/>
      <c r="O16" s="14"/>
      <c r="P16" s="14"/>
      <c r="Q16" s="14"/>
      <c r="R16" s="15"/>
      <c r="S16" s="15"/>
      <c r="T16" s="13"/>
      <c r="U16" s="14"/>
      <c r="V16" s="14"/>
      <c r="W16" s="14"/>
      <c r="X16" s="14"/>
      <c r="Y16" s="15"/>
      <c r="Z16" s="32"/>
      <c r="AA16" s="28"/>
      <c r="AB16" s="29"/>
      <c r="AC16" s="29"/>
      <c r="AD16" s="29"/>
      <c r="AE16" s="29"/>
      <c r="AF16" s="30"/>
      <c r="AG16" s="30"/>
      <c r="AH16" s="13"/>
      <c r="AI16" s="14"/>
      <c r="AJ16" s="14"/>
      <c r="AK16" s="14"/>
      <c r="AL16" s="14"/>
      <c r="AM16" s="15"/>
      <c r="AN16" s="15"/>
      <c r="AO16" s="1"/>
    </row>
    <row r="17" spans="3:41" ht="22.5" customHeight="1" x14ac:dyDescent="0.2">
      <c r="C17" s="133" t="s">
        <v>34</v>
      </c>
      <c r="D17" s="7" t="s">
        <v>35</v>
      </c>
      <c r="E17" s="33">
        <v>20</v>
      </c>
      <c r="F17" s="34">
        <v>20</v>
      </c>
      <c r="G17" s="34">
        <v>10</v>
      </c>
      <c r="H17" s="34"/>
      <c r="I17" s="34"/>
      <c r="J17" s="35">
        <v>75</v>
      </c>
      <c r="K17" s="100">
        <f t="shared" ref="K17:K35" si="1">SUM(E17:J17)</f>
        <v>125</v>
      </c>
      <c r="L17" s="101">
        <v>5</v>
      </c>
      <c r="M17" s="78"/>
      <c r="N17" s="34"/>
      <c r="O17" s="34"/>
      <c r="P17" s="34"/>
      <c r="Q17" s="34"/>
      <c r="R17" s="35"/>
      <c r="S17" s="35"/>
      <c r="T17" s="33">
        <v>20</v>
      </c>
      <c r="U17" s="34">
        <v>20</v>
      </c>
      <c r="V17" s="34">
        <v>10</v>
      </c>
      <c r="W17" s="34"/>
      <c r="X17" s="34"/>
      <c r="Y17" s="35">
        <v>75</v>
      </c>
      <c r="Z17" s="35">
        <v>5</v>
      </c>
      <c r="AA17" s="72"/>
      <c r="AB17" s="73"/>
      <c r="AC17" s="73"/>
      <c r="AD17" s="73"/>
      <c r="AE17" s="73"/>
      <c r="AF17" s="74"/>
      <c r="AG17" s="77"/>
      <c r="AH17" s="78"/>
      <c r="AI17" s="34"/>
      <c r="AJ17" s="34"/>
      <c r="AK17" s="34"/>
      <c r="AL17" s="34"/>
      <c r="AM17" s="35"/>
      <c r="AN17" s="35"/>
      <c r="AO17" s="55" t="s">
        <v>95</v>
      </c>
    </row>
    <row r="18" spans="3:41" ht="22.5" customHeight="1" x14ac:dyDescent="0.2">
      <c r="C18" s="133" t="s">
        <v>36</v>
      </c>
      <c r="D18" s="5" t="s">
        <v>37</v>
      </c>
      <c r="E18" s="36">
        <v>25</v>
      </c>
      <c r="F18" s="37">
        <v>10</v>
      </c>
      <c r="G18" s="37"/>
      <c r="H18" s="37"/>
      <c r="I18" s="37"/>
      <c r="J18" s="38">
        <v>40</v>
      </c>
      <c r="K18" s="100">
        <f t="shared" si="1"/>
        <v>75</v>
      </c>
      <c r="L18" s="102">
        <v>3</v>
      </c>
      <c r="M18" s="39"/>
      <c r="N18" s="37"/>
      <c r="O18" s="37"/>
      <c r="P18" s="37"/>
      <c r="Q18" s="37"/>
      <c r="R18" s="38"/>
      <c r="S18" s="38"/>
      <c r="T18" s="36">
        <v>25</v>
      </c>
      <c r="U18" s="37">
        <v>10</v>
      </c>
      <c r="V18" s="37"/>
      <c r="W18" s="37"/>
      <c r="X18" s="37"/>
      <c r="Y18" s="38">
        <v>40</v>
      </c>
      <c r="Z18" s="38">
        <v>3</v>
      </c>
      <c r="AA18" s="36"/>
      <c r="AB18" s="37"/>
      <c r="AC18" s="37"/>
      <c r="AD18" s="37"/>
      <c r="AE18" s="37"/>
      <c r="AF18" s="38"/>
      <c r="AG18" s="82"/>
      <c r="AH18" s="39"/>
      <c r="AI18" s="37"/>
      <c r="AJ18" s="37"/>
      <c r="AK18" s="37"/>
      <c r="AL18" s="37"/>
      <c r="AM18" s="38"/>
      <c r="AN18" s="38"/>
      <c r="AO18" s="56" t="s">
        <v>96</v>
      </c>
    </row>
    <row r="19" spans="3:41" ht="22.5" customHeight="1" x14ac:dyDescent="0.2">
      <c r="C19" s="133" t="s">
        <v>38</v>
      </c>
      <c r="D19" s="5" t="s">
        <v>39</v>
      </c>
      <c r="E19" s="36">
        <v>10</v>
      </c>
      <c r="F19" s="37"/>
      <c r="G19" s="37"/>
      <c r="H19" s="37"/>
      <c r="I19" s="37"/>
      <c r="J19" s="38">
        <v>15</v>
      </c>
      <c r="K19" s="100">
        <f t="shared" si="1"/>
        <v>25</v>
      </c>
      <c r="L19" s="102">
        <v>1</v>
      </c>
      <c r="M19" s="39">
        <v>10</v>
      </c>
      <c r="N19" s="37"/>
      <c r="O19" s="37"/>
      <c r="P19" s="37"/>
      <c r="Q19" s="37"/>
      <c r="R19" s="38">
        <v>15</v>
      </c>
      <c r="S19" s="38">
        <v>1</v>
      </c>
      <c r="T19" s="36"/>
      <c r="U19" s="37"/>
      <c r="V19" s="37"/>
      <c r="W19" s="37"/>
      <c r="X19" s="37"/>
      <c r="Y19" s="38"/>
      <c r="Z19" s="38"/>
      <c r="AA19" s="36"/>
      <c r="AB19" s="37"/>
      <c r="AC19" s="37"/>
      <c r="AD19" s="37"/>
      <c r="AE19" s="37"/>
      <c r="AF19" s="38"/>
      <c r="AG19" s="82"/>
      <c r="AH19" s="39"/>
      <c r="AI19" s="37"/>
      <c r="AJ19" s="37"/>
      <c r="AK19" s="37"/>
      <c r="AL19" s="37"/>
      <c r="AM19" s="38"/>
      <c r="AN19" s="38"/>
      <c r="AO19" s="56" t="s">
        <v>93</v>
      </c>
    </row>
    <row r="20" spans="3:41" ht="22.5" customHeight="1" x14ac:dyDescent="0.2">
      <c r="C20" s="133" t="s">
        <v>40</v>
      </c>
      <c r="D20" s="5" t="s">
        <v>41</v>
      </c>
      <c r="E20" s="36">
        <v>6</v>
      </c>
      <c r="F20" s="37">
        <v>4</v>
      </c>
      <c r="G20" s="37"/>
      <c r="H20" s="37"/>
      <c r="I20" s="37"/>
      <c r="J20" s="38">
        <v>15</v>
      </c>
      <c r="K20" s="100">
        <f t="shared" si="1"/>
        <v>25</v>
      </c>
      <c r="L20" s="102">
        <v>1</v>
      </c>
      <c r="M20" s="39"/>
      <c r="N20" s="37"/>
      <c r="O20" s="37"/>
      <c r="P20" s="37"/>
      <c r="Q20" s="37"/>
      <c r="R20" s="38"/>
      <c r="S20" s="38"/>
      <c r="T20" s="36"/>
      <c r="U20" s="37"/>
      <c r="V20" s="37"/>
      <c r="W20" s="37"/>
      <c r="X20" s="37"/>
      <c r="Y20" s="38"/>
      <c r="Z20" s="38"/>
      <c r="AA20" s="36"/>
      <c r="AB20" s="37"/>
      <c r="AC20" s="37"/>
      <c r="AD20" s="37"/>
      <c r="AE20" s="37"/>
      <c r="AF20" s="38"/>
      <c r="AG20" s="82"/>
      <c r="AH20" s="39">
        <v>6</v>
      </c>
      <c r="AI20" s="37">
        <v>4</v>
      </c>
      <c r="AJ20" s="37"/>
      <c r="AK20" s="37"/>
      <c r="AL20" s="37"/>
      <c r="AM20" s="38">
        <v>15</v>
      </c>
      <c r="AN20" s="38">
        <v>1</v>
      </c>
      <c r="AO20" s="56" t="s">
        <v>97</v>
      </c>
    </row>
    <row r="21" spans="3:41" ht="22.5" customHeight="1" x14ac:dyDescent="0.2">
      <c r="C21" s="133" t="s">
        <v>42</v>
      </c>
      <c r="D21" s="5" t="s">
        <v>43</v>
      </c>
      <c r="E21" s="36">
        <v>6</v>
      </c>
      <c r="F21" s="37">
        <v>4</v>
      </c>
      <c r="G21" s="37"/>
      <c r="H21" s="37"/>
      <c r="I21" s="37"/>
      <c r="J21" s="38">
        <v>10</v>
      </c>
      <c r="K21" s="100">
        <f t="shared" si="1"/>
        <v>20</v>
      </c>
      <c r="L21" s="102">
        <v>1</v>
      </c>
      <c r="M21" s="39"/>
      <c r="N21" s="37"/>
      <c r="O21" s="37"/>
      <c r="P21" s="37"/>
      <c r="Q21" s="37"/>
      <c r="R21" s="38"/>
      <c r="S21" s="38"/>
      <c r="T21" s="36"/>
      <c r="U21" s="37"/>
      <c r="V21" s="37"/>
      <c r="W21" s="37"/>
      <c r="X21" s="37"/>
      <c r="Y21" s="38"/>
      <c r="Z21" s="38"/>
      <c r="AA21" s="36"/>
      <c r="AB21" s="37"/>
      <c r="AC21" s="37"/>
      <c r="AD21" s="37"/>
      <c r="AE21" s="37"/>
      <c r="AF21" s="38"/>
      <c r="AG21" s="82"/>
      <c r="AH21" s="39">
        <v>6</v>
      </c>
      <c r="AI21" s="37">
        <v>4</v>
      </c>
      <c r="AJ21" s="37"/>
      <c r="AK21" s="37"/>
      <c r="AL21" s="37"/>
      <c r="AM21" s="38">
        <v>10</v>
      </c>
      <c r="AN21" s="38">
        <v>1</v>
      </c>
      <c r="AO21" s="56" t="s">
        <v>97</v>
      </c>
    </row>
    <row r="22" spans="3:41" ht="22.5" customHeight="1" x14ac:dyDescent="0.2">
      <c r="C22" s="133" t="s">
        <v>44</v>
      </c>
      <c r="D22" s="5" t="s">
        <v>45</v>
      </c>
      <c r="E22" s="36">
        <v>10</v>
      </c>
      <c r="F22" s="37">
        <v>10</v>
      </c>
      <c r="G22" s="37"/>
      <c r="H22" s="37"/>
      <c r="I22" s="37"/>
      <c r="J22" s="38">
        <v>30</v>
      </c>
      <c r="K22" s="100">
        <f t="shared" si="1"/>
        <v>50</v>
      </c>
      <c r="L22" s="102">
        <v>2</v>
      </c>
      <c r="M22" s="39"/>
      <c r="N22" s="37"/>
      <c r="O22" s="37"/>
      <c r="P22" s="37"/>
      <c r="Q22" s="37"/>
      <c r="R22" s="38"/>
      <c r="S22" s="38"/>
      <c r="T22" s="36"/>
      <c r="U22" s="37"/>
      <c r="V22" s="37"/>
      <c r="W22" s="37"/>
      <c r="X22" s="37"/>
      <c r="Y22" s="38"/>
      <c r="Z22" s="38"/>
      <c r="AA22" s="36"/>
      <c r="AB22" s="37"/>
      <c r="AC22" s="37"/>
      <c r="AD22" s="37"/>
      <c r="AE22" s="37"/>
      <c r="AF22" s="38"/>
      <c r="AG22" s="82"/>
      <c r="AH22" s="39">
        <v>10</v>
      </c>
      <c r="AI22" s="37">
        <v>10</v>
      </c>
      <c r="AJ22" s="37"/>
      <c r="AK22" s="37"/>
      <c r="AL22" s="37"/>
      <c r="AM22" s="38">
        <v>30</v>
      </c>
      <c r="AN22" s="38">
        <v>2</v>
      </c>
      <c r="AO22" s="56" t="s">
        <v>97</v>
      </c>
    </row>
    <row r="23" spans="3:41" ht="30.6" customHeight="1" x14ac:dyDescent="0.2">
      <c r="C23" s="133" t="s">
        <v>46</v>
      </c>
      <c r="D23" s="6" t="s">
        <v>125</v>
      </c>
      <c r="E23" s="36">
        <v>10</v>
      </c>
      <c r="F23" s="37">
        <v>20</v>
      </c>
      <c r="G23" s="37"/>
      <c r="H23" s="37"/>
      <c r="I23" s="37"/>
      <c r="J23" s="38">
        <v>20</v>
      </c>
      <c r="K23" s="100">
        <f t="shared" si="1"/>
        <v>50</v>
      </c>
      <c r="L23" s="102">
        <v>2</v>
      </c>
      <c r="M23" s="39"/>
      <c r="N23" s="37"/>
      <c r="O23" s="37"/>
      <c r="P23" s="37"/>
      <c r="Q23" s="37"/>
      <c r="R23" s="38"/>
      <c r="S23" s="38"/>
      <c r="T23" s="36"/>
      <c r="U23" s="37"/>
      <c r="V23" s="37"/>
      <c r="W23" s="37"/>
      <c r="X23" s="37"/>
      <c r="Y23" s="38"/>
      <c r="Z23" s="38"/>
      <c r="AA23" s="36">
        <v>10</v>
      </c>
      <c r="AB23" s="37">
        <v>20</v>
      </c>
      <c r="AC23" s="37"/>
      <c r="AD23" s="37"/>
      <c r="AE23" s="37"/>
      <c r="AF23" s="38">
        <v>20</v>
      </c>
      <c r="AG23" s="82">
        <v>2</v>
      </c>
      <c r="AH23" s="39"/>
      <c r="AI23" s="37"/>
      <c r="AJ23" s="37"/>
      <c r="AK23" s="37"/>
      <c r="AL23" s="37"/>
      <c r="AM23" s="38"/>
      <c r="AN23" s="38"/>
      <c r="AO23" s="56" t="s">
        <v>98</v>
      </c>
    </row>
    <row r="24" spans="3:41" ht="31.5" x14ac:dyDescent="0.2">
      <c r="C24" s="133" t="s">
        <v>47</v>
      </c>
      <c r="D24" s="6" t="s">
        <v>126</v>
      </c>
      <c r="E24" s="36">
        <v>10</v>
      </c>
      <c r="F24" s="37"/>
      <c r="G24" s="37"/>
      <c r="H24" s="37"/>
      <c r="I24" s="37"/>
      <c r="J24" s="38">
        <v>15</v>
      </c>
      <c r="K24" s="100">
        <f t="shared" si="1"/>
        <v>25</v>
      </c>
      <c r="L24" s="102">
        <v>1</v>
      </c>
      <c r="M24" s="39"/>
      <c r="N24" s="37"/>
      <c r="O24" s="37"/>
      <c r="P24" s="37"/>
      <c r="Q24" s="37"/>
      <c r="R24" s="38"/>
      <c r="S24" s="38"/>
      <c r="T24" s="36"/>
      <c r="U24" s="37"/>
      <c r="V24" s="37"/>
      <c r="W24" s="37"/>
      <c r="X24" s="37"/>
      <c r="Y24" s="38"/>
      <c r="Z24" s="38"/>
      <c r="AA24" s="36">
        <v>10</v>
      </c>
      <c r="AB24" s="37"/>
      <c r="AC24" s="37"/>
      <c r="AD24" s="37"/>
      <c r="AE24" s="37"/>
      <c r="AF24" s="38">
        <v>15</v>
      </c>
      <c r="AG24" s="82">
        <v>1</v>
      </c>
      <c r="AH24" s="39"/>
      <c r="AI24" s="37"/>
      <c r="AJ24" s="37"/>
      <c r="AK24" s="37"/>
      <c r="AL24" s="37"/>
      <c r="AM24" s="38"/>
      <c r="AN24" s="38"/>
      <c r="AO24" s="56" t="s">
        <v>98</v>
      </c>
    </row>
    <row r="25" spans="3:41" ht="31.5" x14ac:dyDescent="0.2">
      <c r="C25" s="133" t="s">
        <v>48</v>
      </c>
      <c r="D25" s="6" t="s">
        <v>127</v>
      </c>
      <c r="E25" s="36">
        <v>20</v>
      </c>
      <c r="F25" s="37">
        <v>10</v>
      </c>
      <c r="G25" s="37"/>
      <c r="H25" s="37"/>
      <c r="I25" s="37"/>
      <c r="J25" s="38">
        <v>20</v>
      </c>
      <c r="K25" s="100">
        <f t="shared" si="1"/>
        <v>50</v>
      </c>
      <c r="L25" s="102">
        <v>2</v>
      </c>
      <c r="M25" s="39"/>
      <c r="N25" s="37"/>
      <c r="O25" s="37"/>
      <c r="P25" s="37"/>
      <c r="Q25" s="37"/>
      <c r="R25" s="38"/>
      <c r="S25" s="38"/>
      <c r="T25" s="36"/>
      <c r="U25" s="37"/>
      <c r="V25" s="37"/>
      <c r="W25" s="37"/>
      <c r="X25" s="37"/>
      <c r="Y25" s="38"/>
      <c r="Z25" s="38"/>
      <c r="AA25" s="36">
        <v>20</v>
      </c>
      <c r="AB25" s="37">
        <v>10</v>
      </c>
      <c r="AC25" s="37"/>
      <c r="AD25" s="37"/>
      <c r="AE25" s="37"/>
      <c r="AF25" s="38">
        <v>20</v>
      </c>
      <c r="AG25" s="82">
        <v>2</v>
      </c>
      <c r="AH25" s="39"/>
      <c r="AI25" s="37"/>
      <c r="AJ25" s="37"/>
      <c r="AK25" s="37"/>
      <c r="AL25" s="37"/>
      <c r="AM25" s="38"/>
      <c r="AN25" s="38"/>
      <c r="AO25" s="56" t="s">
        <v>98</v>
      </c>
    </row>
    <row r="26" spans="3:41" ht="31.5" x14ac:dyDescent="0.2">
      <c r="C26" s="133" t="s">
        <v>49</v>
      </c>
      <c r="D26" s="6" t="s">
        <v>128</v>
      </c>
      <c r="E26" s="36">
        <v>20</v>
      </c>
      <c r="F26" s="37">
        <v>10</v>
      </c>
      <c r="G26" s="37"/>
      <c r="H26" s="37"/>
      <c r="I26" s="37"/>
      <c r="J26" s="38">
        <v>20</v>
      </c>
      <c r="K26" s="100">
        <f t="shared" si="1"/>
        <v>50</v>
      </c>
      <c r="L26" s="103">
        <v>2</v>
      </c>
      <c r="M26" s="39">
        <v>20</v>
      </c>
      <c r="N26" s="37">
        <v>10</v>
      </c>
      <c r="O26" s="37"/>
      <c r="P26" s="37"/>
      <c r="Q26" s="37"/>
      <c r="R26" s="38">
        <v>20</v>
      </c>
      <c r="S26" s="38">
        <v>2</v>
      </c>
      <c r="T26" s="36"/>
      <c r="U26" s="37"/>
      <c r="V26" s="37"/>
      <c r="W26" s="37"/>
      <c r="X26" s="37"/>
      <c r="Y26" s="38"/>
      <c r="Z26" s="38"/>
      <c r="AA26" s="36"/>
      <c r="AB26" s="37"/>
      <c r="AC26" s="37"/>
      <c r="AD26" s="37"/>
      <c r="AE26" s="37"/>
      <c r="AF26" s="38"/>
      <c r="AG26" s="82"/>
      <c r="AH26" s="39"/>
      <c r="AI26" s="37"/>
      <c r="AJ26" s="37"/>
      <c r="AK26" s="37"/>
      <c r="AL26" s="37"/>
      <c r="AM26" s="38"/>
      <c r="AN26" s="38"/>
      <c r="AO26" s="56" t="s">
        <v>93</v>
      </c>
    </row>
    <row r="27" spans="3:41" ht="26.25" customHeight="1" x14ac:dyDescent="0.2">
      <c r="C27" s="133" t="s">
        <v>50</v>
      </c>
      <c r="D27" s="6" t="s">
        <v>129</v>
      </c>
      <c r="E27" s="36">
        <v>20</v>
      </c>
      <c r="F27" s="37"/>
      <c r="G27" s="37"/>
      <c r="H27" s="37">
        <v>20</v>
      </c>
      <c r="I27" s="37"/>
      <c r="J27" s="38">
        <v>35</v>
      </c>
      <c r="K27" s="100">
        <f t="shared" si="1"/>
        <v>75</v>
      </c>
      <c r="L27" s="102">
        <v>3</v>
      </c>
      <c r="M27" s="39"/>
      <c r="N27" s="37"/>
      <c r="O27" s="37"/>
      <c r="P27" s="37"/>
      <c r="Q27" s="37"/>
      <c r="R27" s="38"/>
      <c r="S27" s="38"/>
      <c r="T27" s="36">
        <v>20</v>
      </c>
      <c r="U27" s="37"/>
      <c r="V27" s="37"/>
      <c r="W27" s="37">
        <v>20</v>
      </c>
      <c r="X27" s="37"/>
      <c r="Y27" s="38">
        <v>35</v>
      </c>
      <c r="Z27" s="38">
        <v>3</v>
      </c>
      <c r="AA27" s="36"/>
      <c r="AB27" s="37"/>
      <c r="AC27" s="37"/>
      <c r="AD27" s="37"/>
      <c r="AE27" s="37"/>
      <c r="AF27" s="38"/>
      <c r="AG27" s="82"/>
      <c r="AH27" s="39"/>
      <c r="AI27" s="37"/>
      <c r="AJ27" s="37"/>
      <c r="AK27" s="37"/>
      <c r="AL27" s="37"/>
      <c r="AM27" s="38"/>
      <c r="AN27" s="38"/>
      <c r="AO27" s="56" t="s">
        <v>96</v>
      </c>
    </row>
    <row r="28" spans="3:41" ht="31.5" x14ac:dyDescent="0.2">
      <c r="C28" s="133" t="s">
        <v>51</v>
      </c>
      <c r="D28" s="6" t="s">
        <v>130</v>
      </c>
      <c r="E28" s="36">
        <v>25</v>
      </c>
      <c r="F28" s="37"/>
      <c r="G28" s="37"/>
      <c r="H28" s="37">
        <v>20</v>
      </c>
      <c r="I28" s="37"/>
      <c r="J28" s="38">
        <v>30</v>
      </c>
      <c r="K28" s="100">
        <f t="shared" si="1"/>
        <v>75</v>
      </c>
      <c r="L28" s="104">
        <v>3</v>
      </c>
      <c r="M28" s="39"/>
      <c r="N28" s="84"/>
      <c r="O28" s="37"/>
      <c r="P28" s="37"/>
      <c r="Q28" s="37"/>
      <c r="R28" s="38"/>
      <c r="S28" s="38"/>
      <c r="T28" s="36"/>
      <c r="U28" s="37"/>
      <c r="V28" s="37"/>
      <c r="W28" s="37"/>
      <c r="X28" s="37"/>
      <c r="Y28" s="38"/>
      <c r="Z28" s="38"/>
      <c r="AA28" s="105">
        <v>25</v>
      </c>
      <c r="AB28" s="106"/>
      <c r="AC28" s="106"/>
      <c r="AD28" s="106">
        <v>20</v>
      </c>
      <c r="AE28" s="106"/>
      <c r="AF28" s="107">
        <v>30</v>
      </c>
      <c r="AG28" s="108">
        <v>3</v>
      </c>
      <c r="AH28" s="39"/>
      <c r="AI28" s="37"/>
      <c r="AJ28" s="37"/>
      <c r="AK28" s="37"/>
      <c r="AL28" s="37"/>
      <c r="AM28" s="38"/>
      <c r="AN28" s="38"/>
      <c r="AO28" s="56" t="s">
        <v>98</v>
      </c>
    </row>
    <row r="29" spans="3:41" ht="31.5" x14ac:dyDescent="0.2">
      <c r="C29" s="133" t="s">
        <v>52</v>
      </c>
      <c r="D29" s="6" t="s">
        <v>131</v>
      </c>
      <c r="E29" s="36">
        <v>20</v>
      </c>
      <c r="F29" s="37">
        <v>20</v>
      </c>
      <c r="G29" s="37"/>
      <c r="H29" s="37"/>
      <c r="I29" s="37"/>
      <c r="J29" s="38">
        <v>35</v>
      </c>
      <c r="K29" s="100">
        <f t="shared" si="1"/>
        <v>75</v>
      </c>
      <c r="L29" s="102">
        <v>3</v>
      </c>
      <c r="M29" s="39">
        <v>20</v>
      </c>
      <c r="N29" s="37">
        <v>20</v>
      </c>
      <c r="O29" s="37"/>
      <c r="P29" s="37"/>
      <c r="Q29" s="37"/>
      <c r="R29" s="38">
        <v>35</v>
      </c>
      <c r="S29" s="38">
        <v>3</v>
      </c>
      <c r="T29" s="36"/>
      <c r="U29" s="37"/>
      <c r="V29" s="37"/>
      <c r="W29" s="37"/>
      <c r="X29" s="37"/>
      <c r="Y29" s="38"/>
      <c r="Z29" s="38"/>
      <c r="AA29" s="36"/>
      <c r="AB29" s="37"/>
      <c r="AC29" s="37"/>
      <c r="AD29" s="37"/>
      <c r="AE29" s="37"/>
      <c r="AF29" s="38"/>
      <c r="AG29" s="82"/>
      <c r="AH29" s="39"/>
      <c r="AI29" s="37"/>
      <c r="AJ29" s="37"/>
      <c r="AK29" s="37"/>
      <c r="AL29" s="37"/>
      <c r="AM29" s="38"/>
      <c r="AN29" s="38"/>
      <c r="AO29" s="56" t="s">
        <v>93</v>
      </c>
    </row>
    <row r="30" spans="3:41" ht="25.5" customHeight="1" x14ac:dyDescent="0.2">
      <c r="C30" s="133" t="s">
        <v>53</v>
      </c>
      <c r="D30" s="6" t="s">
        <v>132</v>
      </c>
      <c r="E30" s="36">
        <v>15</v>
      </c>
      <c r="F30" s="37">
        <v>10</v>
      </c>
      <c r="G30" s="37"/>
      <c r="H30" s="37"/>
      <c r="I30" s="37"/>
      <c r="J30" s="38">
        <v>25</v>
      </c>
      <c r="K30" s="100">
        <f t="shared" si="1"/>
        <v>50</v>
      </c>
      <c r="L30" s="102">
        <v>2</v>
      </c>
      <c r="M30" s="39"/>
      <c r="N30" s="37"/>
      <c r="O30" s="37"/>
      <c r="P30" s="37"/>
      <c r="Q30" s="37"/>
      <c r="R30" s="38"/>
      <c r="S30" s="38"/>
      <c r="T30" s="36">
        <v>15</v>
      </c>
      <c r="U30" s="37">
        <v>10</v>
      </c>
      <c r="V30" s="37"/>
      <c r="W30" s="37"/>
      <c r="X30" s="37"/>
      <c r="Y30" s="38">
        <v>25</v>
      </c>
      <c r="Z30" s="38">
        <v>2</v>
      </c>
      <c r="AA30" s="36"/>
      <c r="AB30" s="37"/>
      <c r="AC30" s="37"/>
      <c r="AD30" s="37"/>
      <c r="AE30" s="37"/>
      <c r="AF30" s="38"/>
      <c r="AG30" s="82"/>
      <c r="AH30" s="39"/>
      <c r="AI30" s="37"/>
      <c r="AJ30" s="37"/>
      <c r="AK30" s="37"/>
      <c r="AL30" s="37"/>
      <c r="AM30" s="38"/>
      <c r="AN30" s="38"/>
      <c r="AO30" s="56" t="s">
        <v>96</v>
      </c>
    </row>
    <row r="31" spans="3:41" ht="31.5" x14ac:dyDescent="0.2">
      <c r="C31" s="133" t="s">
        <v>54</v>
      </c>
      <c r="D31" s="6" t="s">
        <v>139</v>
      </c>
      <c r="E31" s="36">
        <v>15</v>
      </c>
      <c r="F31" s="37">
        <v>15</v>
      </c>
      <c r="G31" s="37"/>
      <c r="H31" s="37"/>
      <c r="I31" s="37"/>
      <c r="J31" s="38">
        <v>20</v>
      </c>
      <c r="K31" s="100">
        <f t="shared" si="1"/>
        <v>50</v>
      </c>
      <c r="L31" s="102">
        <v>2</v>
      </c>
      <c r="M31" s="39"/>
      <c r="N31" s="37"/>
      <c r="O31" s="37"/>
      <c r="P31" s="37"/>
      <c r="Q31" s="37"/>
      <c r="R31" s="38"/>
      <c r="S31" s="38"/>
      <c r="T31" s="36"/>
      <c r="U31" s="37"/>
      <c r="V31" s="37"/>
      <c r="W31" s="37"/>
      <c r="X31" s="37"/>
      <c r="Y31" s="38"/>
      <c r="Z31" s="38"/>
      <c r="AA31" s="36">
        <v>15</v>
      </c>
      <c r="AB31" s="37">
        <v>15</v>
      </c>
      <c r="AC31" s="37"/>
      <c r="AD31" s="37"/>
      <c r="AE31" s="37"/>
      <c r="AF31" s="38">
        <v>20</v>
      </c>
      <c r="AG31" s="82">
        <v>2</v>
      </c>
      <c r="AH31" s="39"/>
      <c r="AI31" s="37"/>
      <c r="AJ31" s="37"/>
      <c r="AK31" s="37"/>
      <c r="AL31" s="37"/>
      <c r="AM31" s="38"/>
      <c r="AN31" s="38"/>
      <c r="AO31" s="56" t="s">
        <v>98</v>
      </c>
    </row>
    <row r="32" spans="3:41" ht="31.5" x14ac:dyDescent="0.2">
      <c r="C32" s="133" t="s">
        <v>55</v>
      </c>
      <c r="D32" s="6" t="s">
        <v>133</v>
      </c>
      <c r="E32" s="36">
        <v>15</v>
      </c>
      <c r="F32" s="37"/>
      <c r="G32" s="37"/>
      <c r="H32" s="37">
        <v>10</v>
      </c>
      <c r="I32" s="37"/>
      <c r="J32" s="38">
        <v>25</v>
      </c>
      <c r="K32" s="100">
        <f t="shared" si="1"/>
        <v>50</v>
      </c>
      <c r="L32" s="102">
        <v>2</v>
      </c>
      <c r="M32" s="39"/>
      <c r="N32" s="37"/>
      <c r="O32" s="37"/>
      <c r="P32" s="37"/>
      <c r="Q32" s="37"/>
      <c r="R32" s="38"/>
      <c r="S32" s="38"/>
      <c r="T32" s="36"/>
      <c r="U32" s="37"/>
      <c r="V32" s="37"/>
      <c r="W32" s="37"/>
      <c r="X32" s="37"/>
      <c r="Y32" s="38"/>
      <c r="Z32" s="38"/>
      <c r="AA32" s="36">
        <v>15</v>
      </c>
      <c r="AB32" s="37"/>
      <c r="AC32" s="37"/>
      <c r="AD32" s="37">
        <v>10</v>
      </c>
      <c r="AE32" s="37"/>
      <c r="AF32" s="38">
        <v>25</v>
      </c>
      <c r="AG32" s="82">
        <v>2</v>
      </c>
      <c r="AH32" s="39"/>
      <c r="AI32" s="37"/>
      <c r="AJ32" s="37"/>
      <c r="AK32" s="37"/>
      <c r="AL32" s="37"/>
      <c r="AM32" s="38"/>
      <c r="AN32" s="38"/>
      <c r="AO32" s="56" t="s">
        <v>98</v>
      </c>
    </row>
    <row r="33" spans="3:41" ht="31.5" x14ac:dyDescent="0.2">
      <c r="C33" s="133" t="s">
        <v>56</v>
      </c>
      <c r="D33" s="6" t="s">
        <v>134</v>
      </c>
      <c r="E33" s="36">
        <v>20</v>
      </c>
      <c r="F33" s="37">
        <v>10</v>
      </c>
      <c r="G33" s="37"/>
      <c r="H33" s="37"/>
      <c r="I33" s="37"/>
      <c r="J33" s="38">
        <v>20</v>
      </c>
      <c r="K33" s="100">
        <f t="shared" si="1"/>
        <v>50</v>
      </c>
      <c r="L33" s="102">
        <v>2</v>
      </c>
      <c r="M33" s="39"/>
      <c r="N33" s="37"/>
      <c r="O33" s="37"/>
      <c r="P33" s="37"/>
      <c r="Q33" s="37"/>
      <c r="R33" s="38"/>
      <c r="S33" s="38"/>
      <c r="T33" s="36">
        <v>20</v>
      </c>
      <c r="U33" s="37">
        <v>10</v>
      </c>
      <c r="V33" s="37"/>
      <c r="W33" s="37"/>
      <c r="X33" s="37"/>
      <c r="Y33" s="38">
        <v>20</v>
      </c>
      <c r="Z33" s="38">
        <v>2</v>
      </c>
      <c r="AA33" s="36"/>
      <c r="AB33" s="37"/>
      <c r="AC33" s="37"/>
      <c r="AD33" s="37"/>
      <c r="AE33" s="37"/>
      <c r="AF33" s="38"/>
      <c r="AG33" s="82"/>
      <c r="AH33" s="39"/>
      <c r="AI33" s="37"/>
      <c r="AJ33" s="37"/>
      <c r="AK33" s="37"/>
      <c r="AL33" s="37"/>
      <c r="AM33" s="38"/>
      <c r="AN33" s="38"/>
      <c r="AO33" s="56" t="s">
        <v>96</v>
      </c>
    </row>
    <row r="34" spans="3:41" ht="31.5" x14ac:dyDescent="0.2">
      <c r="C34" s="133" t="s">
        <v>57</v>
      </c>
      <c r="D34" s="6" t="s">
        <v>135</v>
      </c>
      <c r="E34" s="36">
        <v>20</v>
      </c>
      <c r="F34" s="37"/>
      <c r="G34" s="37"/>
      <c r="H34" s="37">
        <v>20</v>
      </c>
      <c r="I34" s="37"/>
      <c r="J34" s="38">
        <v>35</v>
      </c>
      <c r="K34" s="100">
        <f t="shared" si="1"/>
        <v>75</v>
      </c>
      <c r="L34" s="102">
        <v>3</v>
      </c>
      <c r="M34" s="39"/>
      <c r="N34" s="37"/>
      <c r="O34" s="37"/>
      <c r="P34" s="37"/>
      <c r="Q34" s="37"/>
      <c r="R34" s="38"/>
      <c r="S34" s="38"/>
      <c r="T34" s="36">
        <v>20</v>
      </c>
      <c r="U34" s="37"/>
      <c r="V34" s="37"/>
      <c r="W34" s="37">
        <v>20</v>
      </c>
      <c r="X34" s="37"/>
      <c r="Y34" s="38">
        <v>35</v>
      </c>
      <c r="Z34" s="38">
        <v>3</v>
      </c>
      <c r="AA34" s="36"/>
      <c r="AB34" s="37"/>
      <c r="AC34" s="37"/>
      <c r="AD34" s="37"/>
      <c r="AE34" s="37"/>
      <c r="AF34" s="38"/>
      <c r="AG34" s="82"/>
      <c r="AH34" s="39"/>
      <c r="AI34" s="37"/>
      <c r="AJ34" s="37"/>
      <c r="AK34" s="37"/>
      <c r="AL34" s="37"/>
      <c r="AM34" s="38"/>
      <c r="AN34" s="38"/>
      <c r="AO34" s="56" t="s">
        <v>96</v>
      </c>
    </row>
    <row r="35" spans="3:41" ht="26.45" customHeight="1" x14ac:dyDescent="0.2">
      <c r="C35" s="133" t="s">
        <v>58</v>
      </c>
      <c r="D35" s="22" t="s">
        <v>115</v>
      </c>
      <c r="E35" s="109">
        <v>20</v>
      </c>
      <c r="F35" s="110"/>
      <c r="G35" s="110"/>
      <c r="H35" s="110"/>
      <c r="I35" s="110"/>
      <c r="J35" s="111">
        <v>5</v>
      </c>
      <c r="K35" s="112">
        <f t="shared" si="1"/>
        <v>25</v>
      </c>
      <c r="L35" s="113">
        <v>1</v>
      </c>
      <c r="M35" s="39"/>
      <c r="N35" s="37"/>
      <c r="O35" s="37"/>
      <c r="P35" s="37"/>
      <c r="Q35" s="37"/>
      <c r="R35" s="38"/>
      <c r="S35" s="38"/>
      <c r="T35" s="36"/>
      <c r="U35" s="37"/>
      <c r="V35" s="37"/>
      <c r="W35" s="37"/>
      <c r="X35" s="37"/>
      <c r="Y35" s="38"/>
      <c r="Z35" s="38"/>
      <c r="AA35" s="36">
        <v>20</v>
      </c>
      <c r="AB35" s="37"/>
      <c r="AC35" s="37"/>
      <c r="AD35" s="37"/>
      <c r="AE35" s="37"/>
      <c r="AF35" s="38">
        <v>5</v>
      </c>
      <c r="AG35" s="82">
        <v>1</v>
      </c>
      <c r="AH35" s="39"/>
      <c r="AI35" s="37"/>
      <c r="AJ35" s="37"/>
      <c r="AK35" s="37"/>
      <c r="AL35" s="37"/>
      <c r="AM35" s="38"/>
      <c r="AN35" s="38"/>
      <c r="AO35" s="56" t="s">
        <v>98</v>
      </c>
    </row>
    <row r="36" spans="3:41" ht="26.45" customHeight="1" x14ac:dyDescent="0.2">
      <c r="C36" s="133" t="s">
        <v>60</v>
      </c>
      <c r="D36" s="22" t="s">
        <v>108</v>
      </c>
      <c r="E36" s="109">
        <v>15</v>
      </c>
      <c r="F36" s="110">
        <v>10</v>
      </c>
      <c r="G36" s="110"/>
      <c r="H36" s="110"/>
      <c r="I36" s="110"/>
      <c r="J36" s="111">
        <v>25</v>
      </c>
      <c r="K36" s="111">
        <f t="shared" ref="K36:K41" si="2">SUM(E36:J36)</f>
        <v>50</v>
      </c>
      <c r="L36" s="113">
        <v>2</v>
      </c>
      <c r="M36" s="39"/>
      <c r="N36" s="37"/>
      <c r="O36" s="37"/>
      <c r="P36" s="37"/>
      <c r="Q36" s="37"/>
      <c r="R36" s="38"/>
      <c r="S36" s="38"/>
      <c r="T36" s="36"/>
      <c r="U36" s="37"/>
      <c r="V36" s="37"/>
      <c r="W36" s="37"/>
      <c r="X36" s="37"/>
      <c r="Y36" s="38"/>
      <c r="Z36" s="38"/>
      <c r="AA36" s="36">
        <v>15</v>
      </c>
      <c r="AB36" s="37">
        <v>10</v>
      </c>
      <c r="AC36" s="37"/>
      <c r="AD36" s="37"/>
      <c r="AE36" s="37"/>
      <c r="AF36" s="38">
        <v>25</v>
      </c>
      <c r="AG36" s="82">
        <v>2</v>
      </c>
      <c r="AH36" s="39"/>
      <c r="AI36" s="37"/>
      <c r="AJ36" s="37"/>
      <c r="AK36" s="37"/>
      <c r="AL36" s="37"/>
      <c r="AM36" s="38"/>
      <c r="AN36" s="38"/>
      <c r="AO36" s="56" t="s">
        <v>98</v>
      </c>
    </row>
    <row r="37" spans="3:41" ht="26.45" customHeight="1" x14ac:dyDescent="0.2">
      <c r="C37" s="133" t="s">
        <v>62</v>
      </c>
      <c r="D37" s="22" t="s">
        <v>109</v>
      </c>
      <c r="E37" s="109">
        <v>15</v>
      </c>
      <c r="F37" s="110"/>
      <c r="G37" s="110"/>
      <c r="H37" s="110"/>
      <c r="I37" s="110"/>
      <c r="J37" s="111">
        <v>10</v>
      </c>
      <c r="K37" s="111">
        <f t="shared" si="2"/>
        <v>25</v>
      </c>
      <c r="L37" s="113">
        <v>1</v>
      </c>
      <c r="M37" s="39"/>
      <c r="N37" s="37"/>
      <c r="O37" s="37"/>
      <c r="P37" s="37"/>
      <c r="Q37" s="37"/>
      <c r="R37" s="38"/>
      <c r="S37" s="38"/>
      <c r="T37" s="36"/>
      <c r="U37" s="37"/>
      <c r="V37" s="37"/>
      <c r="W37" s="37"/>
      <c r="X37" s="37"/>
      <c r="Y37" s="38"/>
      <c r="Z37" s="38"/>
      <c r="AA37" s="36">
        <v>15</v>
      </c>
      <c r="AB37" s="37"/>
      <c r="AC37" s="37"/>
      <c r="AD37" s="37"/>
      <c r="AE37" s="37"/>
      <c r="AF37" s="38">
        <v>10</v>
      </c>
      <c r="AG37" s="82">
        <v>1</v>
      </c>
      <c r="AH37" s="39"/>
      <c r="AI37" s="37"/>
      <c r="AJ37" s="37"/>
      <c r="AK37" s="37"/>
      <c r="AL37" s="37"/>
      <c r="AM37" s="38"/>
      <c r="AN37" s="38"/>
      <c r="AO37" s="56" t="s">
        <v>98</v>
      </c>
    </row>
    <row r="38" spans="3:41" ht="26.45" customHeight="1" x14ac:dyDescent="0.2">
      <c r="C38" s="133" t="s">
        <v>64</v>
      </c>
      <c r="D38" s="23" t="s">
        <v>110</v>
      </c>
      <c r="E38" s="109">
        <v>15</v>
      </c>
      <c r="F38" s="110">
        <v>10</v>
      </c>
      <c r="G38" s="110"/>
      <c r="H38" s="110"/>
      <c r="I38" s="110"/>
      <c r="J38" s="111">
        <v>25</v>
      </c>
      <c r="K38" s="111">
        <f t="shared" si="2"/>
        <v>50</v>
      </c>
      <c r="L38" s="113">
        <v>2</v>
      </c>
      <c r="M38" s="39"/>
      <c r="N38" s="37"/>
      <c r="O38" s="37"/>
      <c r="P38" s="37"/>
      <c r="Q38" s="37"/>
      <c r="R38" s="38"/>
      <c r="S38" s="38"/>
      <c r="T38" s="36"/>
      <c r="U38" s="37"/>
      <c r="V38" s="37"/>
      <c r="W38" s="37"/>
      <c r="X38" s="37"/>
      <c r="Y38" s="38"/>
      <c r="Z38" s="38"/>
      <c r="AA38" s="36"/>
      <c r="AB38" s="37"/>
      <c r="AC38" s="37"/>
      <c r="AD38" s="37"/>
      <c r="AE38" s="37"/>
      <c r="AF38" s="38"/>
      <c r="AG38" s="82"/>
      <c r="AH38" s="39">
        <v>15</v>
      </c>
      <c r="AI38" s="37">
        <v>10</v>
      </c>
      <c r="AJ38" s="37"/>
      <c r="AK38" s="37"/>
      <c r="AL38" s="37"/>
      <c r="AM38" s="38">
        <v>25</v>
      </c>
      <c r="AN38" s="38">
        <v>2</v>
      </c>
      <c r="AO38" s="56" t="s">
        <v>97</v>
      </c>
    </row>
    <row r="39" spans="3:41" ht="82.5" customHeight="1" x14ac:dyDescent="0.2">
      <c r="C39" s="133" t="s">
        <v>65</v>
      </c>
      <c r="D39" s="19" t="s">
        <v>122</v>
      </c>
      <c r="E39" s="114">
        <v>15</v>
      </c>
      <c r="F39" s="115">
        <v>10</v>
      </c>
      <c r="G39" s="115"/>
      <c r="H39" s="115"/>
      <c r="I39" s="115"/>
      <c r="J39" s="116">
        <v>25</v>
      </c>
      <c r="K39" s="116">
        <f t="shared" si="2"/>
        <v>50</v>
      </c>
      <c r="L39" s="117">
        <v>2</v>
      </c>
      <c r="M39" s="39"/>
      <c r="N39" s="37"/>
      <c r="O39" s="37"/>
      <c r="P39" s="37"/>
      <c r="Q39" s="37"/>
      <c r="R39" s="38"/>
      <c r="S39" s="38"/>
      <c r="T39" s="36"/>
      <c r="U39" s="37"/>
      <c r="V39" s="37"/>
      <c r="W39" s="37"/>
      <c r="X39" s="37"/>
      <c r="Y39" s="38"/>
      <c r="Z39" s="38"/>
      <c r="AA39" s="36">
        <v>15</v>
      </c>
      <c r="AB39" s="37">
        <v>10</v>
      </c>
      <c r="AC39" s="37"/>
      <c r="AD39" s="37"/>
      <c r="AE39" s="37"/>
      <c r="AF39" s="38">
        <v>25</v>
      </c>
      <c r="AG39" s="82">
        <v>2</v>
      </c>
      <c r="AH39" s="39"/>
      <c r="AI39" s="37"/>
      <c r="AJ39" s="37"/>
      <c r="AK39" s="37"/>
      <c r="AL39" s="37"/>
      <c r="AM39" s="38"/>
      <c r="AN39" s="38"/>
      <c r="AO39" s="56" t="s">
        <v>98</v>
      </c>
    </row>
    <row r="40" spans="3:41" ht="54.6" customHeight="1" x14ac:dyDescent="0.2">
      <c r="C40" s="133" t="s">
        <v>67</v>
      </c>
      <c r="D40" s="20" t="s">
        <v>123</v>
      </c>
      <c r="E40" s="114">
        <v>15</v>
      </c>
      <c r="F40" s="115">
        <v>10</v>
      </c>
      <c r="G40" s="115"/>
      <c r="H40" s="115"/>
      <c r="I40" s="115"/>
      <c r="J40" s="116">
        <v>25</v>
      </c>
      <c r="K40" s="116">
        <f t="shared" si="2"/>
        <v>50</v>
      </c>
      <c r="L40" s="117">
        <v>2</v>
      </c>
      <c r="M40" s="39"/>
      <c r="N40" s="37"/>
      <c r="O40" s="37"/>
      <c r="P40" s="37"/>
      <c r="Q40" s="37"/>
      <c r="R40" s="38"/>
      <c r="S40" s="38"/>
      <c r="T40" s="36"/>
      <c r="U40" s="37"/>
      <c r="V40" s="37"/>
      <c r="W40" s="37"/>
      <c r="X40" s="37"/>
      <c r="Y40" s="38"/>
      <c r="Z40" s="38"/>
      <c r="AA40" s="36">
        <v>15</v>
      </c>
      <c r="AB40" s="37">
        <v>10</v>
      </c>
      <c r="AC40" s="37"/>
      <c r="AD40" s="37"/>
      <c r="AE40" s="37"/>
      <c r="AF40" s="38">
        <v>25</v>
      </c>
      <c r="AG40" s="82">
        <v>2</v>
      </c>
      <c r="AH40" s="39"/>
      <c r="AI40" s="37"/>
      <c r="AJ40" s="37"/>
      <c r="AK40" s="37"/>
      <c r="AL40" s="37"/>
      <c r="AM40" s="38"/>
      <c r="AN40" s="38"/>
      <c r="AO40" s="56" t="s">
        <v>98</v>
      </c>
    </row>
    <row r="41" spans="3:41" ht="48" thickBot="1" x14ac:dyDescent="0.25">
      <c r="C41" s="133" t="s">
        <v>69</v>
      </c>
      <c r="D41" s="21" t="s">
        <v>124</v>
      </c>
      <c r="E41" s="118">
        <v>15</v>
      </c>
      <c r="F41" s="119">
        <v>10</v>
      </c>
      <c r="G41" s="119"/>
      <c r="H41" s="119"/>
      <c r="I41" s="119"/>
      <c r="J41" s="120">
        <v>25</v>
      </c>
      <c r="K41" s="116">
        <f t="shared" si="2"/>
        <v>50</v>
      </c>
      <c r="L41" s="121">
        <v>2</v>
      </c>
      <c r="M41" s="39"/>
      <c r="N41" s="37"/>
      <c r="O41" s="37"/>
      <c r="P41" s="37"/>
      <c r="Q41" s="37"/>
      <c r="R41" s="38"/>
      <c r="S41" s="38"/>
      <c r="T41" s="36"/>
      <c r="U41" s="37"/>
      <c r="V41" s="37"/>
      <c r="W41" s="37"/>
      <c r="X41" s="37"/>
      <c r="Y41" s="38"/>
      <c r="Z41" s="38"/>
      <c r="AA41" s="36">
        <v>15</v>
      </c>
      <c r="AB41" s="37">
        <v>10</v>
      </c>
      <c r="AC41" s="37"/>
      <c r="AD41" s="37"/>
      <c r="AE41" s="37"/>
      <c r="AF41" s="38">
        <v>25</v>
      </c>
      <c r="AG41" s="82">
        <v>2</v>
      </c>
      <c r="AH41" s="39"/>
      <c r="AI41" s="37"/>
      <c r="AJ41" s="37"/>
      <c r="AK41" s="37"/>
      <c r="AL41" s="37"/>
      <c r="AM41" s="38"/>
      <c r="AN41" s="38"/>
      <c r="AO41" s="56" t="s">
        <v>98</v>
      </c>
    </row>
    <row r="42" spans="3:41" ht="29.45" customHeight="1" thickBot="1" x14ac:dyDescent="0.25">
      <c r="C42" s="134"/>
      <c r="D42" s="143" t="s">
        <v>113</v>
      </c>
      <c r="E42" s="122">
        <f t="shared" ref="E42:L42" si="3">SUM(E17:E41)</f>
        <v>397</v>
      </c>
      <c r="F42" s="123">
        <f t="shared" si="3"/>
        <v>193</v>
      </c>
      <c r="G42" s="123">
        <f t="shared" si="3"/>
        <v>10</v>
      </c>
      <c r="H42" s="123">
        <f t="shared" si="3"/>
        <v>70</v>
      </c>
      <c r="I42" s="123">
        <f t="shared" si="3"/>
        <v>0</v>
      </c>
      <c r="J42" s="124">
        <f t="shared" si="3"/>
        <v>625</v>
      </c>
      <c r="K42" s="98">
        <f t="shared" si="3"/>
        <v>1295</v>
      </c>
      <c r="L42" s="99">
        <f t="shared" si="3"/>
        <v>52</v>
      </c>
      <c r="M42" s="89"/>
      <c r="N42" s="90"/>
      <c r="O42" s="90"/>
      <c r="P42" s="90"/>
      <c r="Q42" s="90"/>
      <c r="R42" s="91"/>
      <c r="S42" s="91"/>
      <c r="T42" s="89"/>
      <c r="U42" s="90"/>
      <c r="V42" s="90"/>
      <c r="W42" s="90"/>
      <c r="X42" s="90"/>
      <c r="Y42" s="91"/>
      <c r="Z42" s="91"/>
      <c r="AA42" s="93"/>
      <c r="AB42" s="94"/>
      <c r="AC42" s="94"/>
      <c r="AD42" s="94"/>
      <c r="AE42" s="94"/>
      <c r="AF42" s="95"/>
      <c r="AG42" s="96"/>
      <c r="AH42" s="125"/>
      <c r="AI42" s="90"/>
      <c r="AJ42" s="90"/>
      <c r="AK42" s="90"/>
      <c r="AL42" s="90"/>
      <c r="AM42" s="91"/>
      <c r="AN42" s="91"/>
      <c r="AO42" s="57"/>
    </row>
    <row r="43" spans="3:41" ht="44.1" customHeight="1" thickBot="1" x14ac:dyDescent="0.25">
      <c r="C43" s="134"/>
      <c r="D43" s="4" t="s">
        <v>59</v>
      </c>
      <c r="E43" s="13"/>
      <c r="F43" s="14"/>
      <c r="G43" s="14"/>
      <c r="H43" s="14"/>
      <c r="I43" s="14"/>
      <c r="J43" s="15"/>
      <c r="K43" s="98"/>
      <c r="L43" s="40"/>
      <c r="M43" s="13"/>
      <c r="N43" s="14"/>
      <c r="O43" s="14"/>
      <c r="P43" s="14"/>
      <c r="Q43" s="14"/>
      <c r="R43" s="15"/>
      <c r="S43" s="15"/>
      <c r="T43" s="13"/>
      <c r="U43" s="14"/>
      <c r="V43" s="14"/>
      <c r="W43" s="14"/>
      <c r="X43" s="14"/>
      <c r="Y43" s="15"/>
      <c r="Z43" s="32"/>
      <c r="AA43" s="126"/>
      <c r="AB43" s="127"/>
      <c r="AC43" s="127"/>
      <c r="AD43" s="127"/>
      <c r="AE43" s="127"/>
      <c r="AF43" s="128"/>
      <c r="AG43" s="129"/>
      <c r="AH43" s="41"/>
      <c r="AI43" s="14"/>
      <c r="AJ43" s="14"/>
      <c r="AK43" s="14"/>
      <c r="AL43" s="14"/>
      <c r="AM43" s="15"/>
      <c r="AN43" s="15"/>
      <c r="AO43" s="1"/>
    </row>
    <row r="44" spans="3:41" ht="30.95" customHeight="1" x14ac:dyDescent="0.2">
      <c r="C44" s="133" t="s">
        <v>72</v>
      </c>
      <c r="D44" s="7" t="s">
        <v>61</v>
      </c>
      <c r="E44" s="33">
        <v>15</v>
      </c>
      <c r="F44" s="34">
        <v>20</v>
      </c>
      <c r="G44" s="34"/>
      <c r="H44" s="34"/>
      <c r="I44" s="34"/>
      <c r="J44" s="35">
        <v>40</v>
      </c>
      <c r="K44" s="38">
        <f t="shared" ref="K44:K49" si="4">SUM(E44:J44)</f>
        <v>75</v>
      </c>
      <c r="L44" s="101">
        <v>3</v>
      </c>
      <c r="M44" s="78">
        <v>15</v>
      </c>
      <c r="N44" s="34">
        <v>20</v>
      </c>
      <c r="O44" s="34"/>
      <c r="P44" s="34"/>
      <c r="Q44" s="34"/>
      <c r="R44" s="35">
        <v>40</v>
      </c>
      <c r="S44" s="35">
        <v>3</v>
      </c>
      <c r="T44" s="33"/>
      <c r="U44" s="34"/>
      <c r="V44" s="34"/>
      <c r="W44" s="34"/>
      <c r="X44" s="34"/>
      <c r="Y44" s="35"/>
      <c r="Z44" s="80"/>
      <c r="AA44" s="78"/>
      <c r="AB44" s="34"/>
      <c r="AC44" s="34"/>
      <c r="AD44" s="34"/>
      <c r="AE44" s="34"/>
      <c r="AF44" s="35"/>
      <c r="AG44" s="80"/>
      <c r="AH44" s="78"/>
      <c r="AI44" s="34"/>
      <c r="AJ44" s="34"/>
      <c r="AK44" s="34"/>
      <c r="AL44" s="34"/>
      <c r="AM44" s="35"/>
      <c r="AN44" s="35"/>
      <c r="AO44" s="55" t="s">
        <v>93</v>
      </c>
    </row>
    <row r="45" spans="3:41" ht="30.95" customHeight="1" x14ac:dyDescent="0.2">
      <c r="C45" s="133" t="s">
        <v>73</v>
      </c>
      <c r="D45" s="5" t="s">
        <v>63</v>
      </c>
      <c r="E45" s="36">
        <v>20</v>
      </c>
      <c r="F45" s="37">
        <v>20</v>
      </c>
      <c r="G45" s="37"/>
      <c r="H45" s="37"/>
      <c r="I45" s="37"/>
      <c r="J45" s="38">
        <v>35</v>
      </c>
      <c r="K45" s="38">
        <f t="shared" si="4"/>
        <v>75</v>
      </c>
      <c r="L45" s="102">
        <v>3</v>
      </c>
      <c r="M45" s="39"/>
      <c r="N45" s="37"/>
      <c r="O45" s="37"/>
      <c r="P45" s="37"/>
      <c r="Q45" s="37"/>
      <c r="R45" s="38"/>
      <c r="S45" s="38"/>
      <c r="T45" s="36">
        <v>20</v>
      </c>
      <c r="U45" s="37">
        <v>20</v>
      </c>
      <c r="V45" s="37"/>
      <c r="W45" s="37"/>
      <c r="X45" s="37"/>
      <c r="Y45" s="38">
        <v>35</v>
      </c>
      <c r="Z45" s="82">
        <v>3</v>
      </c>
      <c r="AA45" s="39"/>
      <c r="AB45" s="37"/>
      <c r="AC45" s="37"/>
      <c r="AD45" s="37"/>
      <c r="AE45" s="37"/>
      <c r="AF45" s="38"/>
      <c r="AG45" s="82"/>
      <c r="AH45" s="39"/>
      <c r="AI45" s="37"/>
      <c r="AJ45" s="37"/>
      <c r="AK45" s="37"/>
      <c r="AL45" s="37"/>
      <c r="AM45" s="38"/>
      <c r="AN45" s="38"/>
      <c r="AO45" s="56" t="s">
        <v>96</v>
      </c>
    </row>
    <row r="46" spans="3:41" ht="30.95" customHeight="1" x14ac:dyDescent="0.2">
      <c r="C46" s="133" t="s">
        <v>75</v>
      </c>
      <c r="D46" s="5" t="s">
        <v>86</v>
      </c>
      <c r="E46" s="36">
        <v>5</v>
      </c>
      <c r="F46" s="37"/>
      <c r="G46" s="37">
        <v>10</v>
      </c>
      <c r="H46" s="37"/>
      <c r="I46" s="37"/>
      <c r="J46" s="38">
        <v>10</v>
      </c>
      <c r="K46" s="38">
        <f t="shared" si="4"/>
        <v>25</v>
      </c>
      <c r="L46" s="103">
        <v>1</v>
      </c>
      <c r="M46" s="39"/>
      <c r="N46" s="37"/>
      <c r="O46" s="37"/>
      <c r="P46" s="37"/>
      <c r="Q46" s="37"/>
      <c r="R46" s="38"/>
      <c r="S46" s="38"/>
      <c r="T46" s="36">
        <v>5</v>
      </c>
      <c r="U46" s="37">
        <v>10</v>
      </c>
      <c r="W46" s="37"/>
      <c r="X46" s="37"/>
      <c r="Y46" s="38">
        <v>10</v>
      </c>
      <c r="Z46" s="82">
        <v>1</v>
      </c>
      <c r="AA46" s="39"/>
      <c r="AB46" s="37"/>
      <c r="AC46" s="37"/>
      <c r="AD46" s="37"/>
      <c r="AE46" s="37"/>
      <c r="AF46" s="38"/>
      <c r="AG46" s="82"/>
      <c r="AH46" s="39"/>
      <c r="AI46" s="37"/>
      <c r="AJ46" s="37"/>
      <c r="AK46" s="37"/>
      <c r="AL46" s="37"/>
      <c r="AM46" s="38"/>
      <c r="AN46" s="38"/>
      <c r="AO46" s="56" t="s">
        <v>96</v>
      </c>
    </row>
    <row r="47" spans="3:41" ht="30.95" customHeight="1" x14ac:dyDescent="0.2">
      <c r="C47" s="133" t="s">
        <v>77</v>
      </c>
      <c r="D47" s="6" t="s">
        <v>66</v>
      </c>
      <c r="E47" s="36">
        <v>10</v>
      </c>
      <c r="F47" s="37"/>
      <c r="G47" s="37">
        <v>15</v>
      </c>
      <c r="H47" s="37"/>
      <c r="I47" s="37"/>
      <c r="J47" s="38">
        <v>25</v>
      </c>
      <c r="K47" s="38">
        <f t="shared" si="4"/>
        <v>50</v>
      </c>
      <c r="L47" s="102">
        <v>2</v>
      </c>
      <c r="M47" s="39">
        <v>10</v>
      </c>
      <c r="N47" s="37"/>
      <c r="O47" s="37">
        <v>15</v>
      </c>
      <c r="P47" s="37"/>
      <c r="Q47" s="37"/>
      <c r="R47" s="38">
        <v>25</v>
      </c>
      <c r="S47" s="38">
        <v>2</v>
      </c>
      <c r="T47" s="36"/>
      <c r="U47" s="37"/>
      <c r="V47" s="37"/>
      <c r="W47" s="37"/>
      <c r="X47" s="37"/>
      <c r="Y47" s="38"/>
      <c r="Z47" s="82"/>
      <c r="AA47" s="39"/>
      <c r="AB47" s="37"/>
      <c r="AC47" s="37"/>
      <c r="AD47" s="37"/>
      <c r="AE47" s="37"/>
      <c r="AF47" s="38"/>
      <c r="AG47" s="82"/>
      <c r="AH47" s="39"/>
      <c r="AI47" s="37"/>
      <c r="AJ47" s="37"/>
      <c r="AK47" s="37"/>
      <c r="AL47" s="37"/>
      <c r="AM47" s="38"/>
      <c r="AN47" s="38"/>
      <c r="AO47" s="56" t="s">
        <v>93</v>
      </c>
    </row>
    <row r="48" spans="3:41" ht="30.95" customHeight="1" x14ac:dyDescent="0.2">
      <c r="C48" s="133" t="s">
        <v>79</v>
      </c>
      <c r="D48" s="5" t="s">
        <v>68</v>
      </c>
      <c r="E48" s="36">
        <v>15</v>
      </c>
      <c r="F48" s="37">
        <v>10</v>
      </c>
      <c r="G48" s="37"/>
      <c r="H48" s="37"/>
      <c r="I48" s="37"/>
      <c r="J48" s="38">
        <v>25</v>
      </c>
      <c r="K48" s="38">
        <f t="shared" si="4"/>
        <v>50</v>
      </c>
      <c r="L48" s="104">
        <v>2</v>
      </c>
      <c r="M48" s="39">
        <v>15</v>
      </c>
      <c r="N48" s="37">
        <v>10</v>
      </c>
      <c r="O48" s="37"/>
      <c r="P48" s="37"/>
      <c r="Q48" s="37"/>
      <c r="R48" s="38">
        <v>25</v>
      </c>
      <c r="S48" s="38">
        <v>2</v>
      </c>
      <c r="T48" s="36"/>
      <c r="U48" s="37"/>
      <c r="V48" s="37"/>
      <c r="W48" s="37"/>
      <c r="X48" s="37"/>
      <c r="Y48" s="38"/>
      <c r="Z48" s="82"/>
      <c r="AA48" s="39"/>
      <c r="AB48" s="37"/>
      <c r="AC48" s="37"/>
      <c r="AD48" s="37"/>
      <c r="AE48" s="37"/>
      <c r="AF48" s="38"/>
      <c r="AG48" s="82"/>
      <c r="AH48" s="39"/>
      <c r="AI48" s="37"/>
      <c r="AJ48" s="37"/>
      <c r="AK48" s="37"/>
      <c r="AL48" s="37"/>
      <c r="AM48" s="38"/>
      <c r="AN48" s="38"/>
      <c r="AO48" s="56" t="s">
        <v>94</v>
      </c>
    </row>
    <row r="49" spans="3:41" ht="30.95" customHeight="1" thickBot="1" x14ac:dyDescent="0.25">
      <c r="C49" s="133" t="s">
        <v>81</v>
      </c>
      <c r="D49" s="17" t="s">
        <v>70</v>
      </c>
      <c r="E49" s="89"/>
      <c r="F49" s="90">
        <v>30</v>
      </c>
      <c r="G49" s="90"/>
      <c r="H49" s="90"/>
      <c r="I49" s="90"/>
      <c r="J49" s="91">
        <v>45</v>
      </c>
      <c r="K49" s="91">
        <f t="shared" si="4"/>
        <v>75</v>
      </c>
      <c r="L49" s="103">
        <v>4</v>
      </c>
      <c r="M49" s="125"/>
      <c r="N49" s="90"/>
      <c r="O49" s="90"/>
      <c r="P49" s="90"/>
      <c r="Q49" s="90"/>
      <c r="R49" s="91"/>
      <c r="S49" s="91"/>
      <c r="T49" s="89"/>
      <c r="U49" s="90">
        <v>10</v>
      </c>
      <c r="V49" s="90"/>
      <c r="W49" s="90"/>
      <c r="X49" s="90"/>
      <c r="Y49" s="91">
        <v>10</v>
      </c>
      <c r="Z49" s="130">
        <v>1</v>
      </c>
      <c r="AA49" s="125"/>
      <c r="AB49" s="90">
        <v>10</v>
      </c>
      <c r="AC49" s="90"/>
      <c r="AD49" s="90"/>
      <c r="AE49" s="90"/>
      <c r="AF49" s="91">
        <v>10</v>
      </c>
      <c r="AG49" s="130"/>
      <c r="AH49" s="125"/>
      <c r="AI49" s="90">
        <v>10</v>
      </c>
      <c r="AJ49" s="90"/>
      <c r="AK49" s="90"/>
      <c r="AL49" s="90"/>
      <c r="AM49" s="91">
        <v>25</v>
      </c>
      <c r="AN49" s="91">
        <v>3</v>
      </c>
      <c r="AO49" s="57" t="s">
        <v>99</v>
      </c>
    </row>
    <row r="50" spans="3:41" ht="15" customHeight="1" thickBot="1" x14ac:dyDescent="0.25">
      <c r="C50" s="134"/>
      <c r="D50" s="143" t="s">
        <v>117</v>
      </c>
      <c r="E50" s="13">
        <f t="shared" ref="E50:L50" si="5">SUM(E44:E49)</f>
        <v>65</v>
      </c>
      <c r="F50" s="14">
        <f t="shared" si="5"/>
        <v>80</v>
      </c>
      <c r="G50" s="14">
        <f t="shared" si="5"/>
        <v>25</v>
      </c>
      <c r="H50" s="14">
        <f t="shared" si="5"/>
        <v>0</v>
      </c>
      <c r="I50" s="14">
        <f t="shared" si="5"/>
        <v>0</v>
      </c>
      <c r="J50" s="15">
        <f>SUM(J44:J49)</f>
        <v>180</v>
      </c>
      <c r="K50" s="98">
        <f t="shared" si="5"/>
        <v>350</v>
      </c>
      <c r="L50" s="40">
        <f t="shared" si="5"/>
        <v>15</v>
      </c>
      <c r="M50" s="13"/>
      <c r="N50" s="14"/>
      <c r="O50" s="14"/>
      <c r="P50" s="14"/>
      <c r="Q50" s="14"/>
      <c r="R50" s="15"/>
      <c r="S50" s="15"/>
      <c r="T50" s="13"/>
      <c r="U50" s="14"/>
      <c r="V50" s="14"/>
      <c r="W50" s="14"/>
      <c r="X50" s="14"/>
      <c r="Y50" s="15"/>
      <c r="Z50" s="32"/>
      <c r="AA50" s="41"/>
      <c r="AB50" s="14"/>
      <c r="AC50" s="14"/>
      <c r="AD50" s="14"/>
      <c r="AE50" s="14"/>
      <c r="AF50" s="15"/>
      <c r="AG50" s="32"/>
      <c r="AH50" s="41"/>
      <c r="AI50" s="14"/>
      <c r="AJ50" s="14"/>
      <c r="AK50" s="14"/>
      <c r="AL50" s="14"/>
      <c r="AM50" s="15"/>
      <c r="AN50" s="15"/>
      <c r="AO50" s="1"/>
    </row>
    <row r="51" spans="3:41" ht="37.5" customHeight="1" thickBot="1" x14ac:dyDescent="0.25">
      <c r="C51" s="134"/>
      <c r="D51" s="18" t="s">
        <v>71</v>
      </c>
      <c r="E51" s="13"/>
      <c r="F51" s="14"/>
      <c r="G51" s="14"/>
      <c r="H51" s="14"/>
      <c r="I51" s="14"/>
      <c r="J51" s="15"/>
      <c r="K51" s="98"/>
      <c r="L51" s="40"/>
      <c r="M51" s="13"/>
      <c r="N51" s="14"/>
      <c r="O51" s="14"/>
      <c r="P51" s="14"/>
      <c r="Q51" s="14"/>
      <c r="R51" s="15"/>
      <c r="S51" s="15"/>
      <c r="T51" s="13"/>
      <c r="U51" s="14"/>
      <c r="V51" s="14"/>
      <c r="W51" s="14"/>
      <c r="X51" s="14"/>
      <c r="Y51" s="15"/>
      <c r="Z51" s="32"/>
      <c r="AA51" s="41"/>
      <c r="AB51" s="14"/>
      <c r="AC51" s="14"/>
      <c r="AD51" s="14"/>
      <c r="AE51" s="14"/>
      <c r="AF51" s="15"/>
      <c r="AG51" s="32"/>
      <c r="AH51" s="41"/>
      <c r="AI51" s="14"/>
      <c r="AJ51" s="14"/>
      <c r="AK51" s="14"/>
      <c r="AL51" s="14"/>
      <c r="AM51" s="15"/>
      <c r="AN51" s="32"/>
      <c r="AO51" s="58"/>
    </row>
    <row r="52" spans="3:41" ht="60.6" customHeight="1" x14ac:dyDescent="0.2">
      <c r="C52" s="133" t="s">
        <v>100</v>
      </c>
      <c r="D52" s="7" t="s">
        <v>27</v>
      </c>
      <c r="E52" s="33"/>
      <c r="F52" s="34"/>
      <c r="G52" s="34"/>
      <c r="H52" s="34"/>
      <c r="I52" s="131">
        <v>20</v>
      </c>
      <c r="J52" s="100"/>
      <c r="K52" s="132"/>
      <c r="L52" s="76">
        <v>1</v>
      </c>
      <c r="M52" s="33"/>
      <c r="N52" s="34"/>
      <c r="O52" s="34"/>
      <c r="P52" s="34"/>
      <c r="Q52" s="131">
        <v>20</v>
      </c>
      <c r="R52" s="100"/>
      <c r="S52" s="35">
        <v>1</v>
      </c>
      <c r="T52" s="33"/>
      <c r="U52" s="34"/>
      <c r="V52" s="34"/>
      <c r="W52" s="34"/>
      <c r="X52" s="34"/>
      <c r="Y52" s="35"/>
      <c r="Z52" s="80"/>
      <c r="AA52" s="78"/>
      <c r="AB52" s="34"/>
      <c r="AC52" s="34"/>
      <c r="AD52" s="34"/>
      <c r="AE52" s="34"/>
      <c r="AF52" s="35"/>
      <c r="AG52" s="80"/>
      <c r="AH52" s="78"/>
      <c r="AI52" s="34"/>
      <c r="AJ52" s="34"/>
      <c r="AK52" s="34"/>
      <c r="AL52" s="34"/>
      <c r="AM52" s="35"/>
      <c r="AN52" s="80"/>
      <c r="AO52" s="52"/>
    </row>
    <row r="53" spans="3:41" s="63" customFormat="1" ht="60.6" customHeight="1" x14ac:dyDescent="0.2">
      <c r="C53" s="133" t="s">
        <v>101</v>
      </c>
      <c r="D53" s="6" t="s">
        <v>74</v>
      </c>
      <c r="E53" s="36"/>
      <c r="F53" s="37"/>
      <c r="G53" s="37"/>
      <c r="H53" s="37"/>
      <c r="I53" s="133">
        <v>40</v>
      </c>
      <c r="J53" s="134"/>
      <c r="K53" s="85"/>
      <c r="L53" s="81">
        <v>2</v>
      </c>
      <c r="M53" s="36"/>
      <c r="N53" s="37"/>
      <c r="O53" s="37"/>
      <c r="P53" s="37"/>
      <c r="Q53" s="37"/>
      <c r="R53" s="38"/>
      <c r="S53" s="38"/>
      <c r="T53" s="36"/>
      <c r="U53" s="37"/>
      <c r="V53" s="37"/>
      <c r="W53" s="37"/>
      <c r="X53" s="37"/>
      <c r="Y53" s="38"/>
      <c r="Z53" s="82"/>
      <c r="AA53" s="39"/>
      <c r="AB53" s="37"/>
      <c r="AC53" s="37"/>
      <c r="AD53" s="133"/>
      <c r="AE53" s="133">
        <v>40</v>
      </c>
      <c r="AF53" s="134"/>
      <c r="AG53" s="82">
        <v>2</v>
      </c>
      <c r="AH53" s="39"/>
      <c r="AI53" s="37"/>
      <c r="AJ53" s="37"/>
      <c r="AK53" s="37"/>
      <c r="AL53" s="37"/>
      <c r="AM53" s="38"/>
      <c r="AN53" s="82"/>
      <c r="AO53" s="53"/>
    </row>
    <row r="54" spans="3:41" ht="60.6" customHeight="1" x14ac:dyDescent="0.2">
      <c r="C54" s="133" t="s">
        <v>102</v>
      </c>
      <c r="D54" s="5" t="s">
        <v>76</v>
      </c>
      <c r="E54" s="36"/>
      <c r="F54" s="37"/>
      <c r="G54" s="37"/>
      <c r="H54" s="37"/>
      <c r="I54" s="133">
        <v>40</v>
      </c>
      <c r="J54" s="134"/>
      <c r="K54" s="85"/>
      <c r="L54" s="81">
        <v>2</v>
      </c>
      <c r="M54" s="36"/>
      <c r="N54" s="37"/>
      <c r="O54" s="37"/>
      <c r="P54" s="37"/>
      <c r="Q54" s="37"/>
      <c r="R54" s="38"/>
      <c r="S54" s="38"/>
      <c r="T54" s="36"/>
      <c r="U54" s="37"/>
      <c r="V54" s="37"/>
      <c r="W54" s="37"/>
      <c r="X54" s="37"/>
      <c r="Y54" s="38"/>
      <c r="Z54" s="82"/>
      <c r="AA54" s="39"/>
      <c r="AB54" s="37"/>
      <c r="AC54" s="37"/>
      <c r="AD54" s="37"/>
      <c r="AE54" s="37">
        <v>40</v>
      </c>
      <c r="AF54" s="38"/>
      <c r="AG54" s="82">
        <v>2</v>
      </c>
      <c r="AH54" s="39"/>
      <c r="AI54" s="37"/>
      <c r="AJ54" s="37"/>
      <c r="AK54" s="37"/>
      <c r="AL54" s="37"/>
      <c r="AM54" s="38"/>
      <c r="AN54" s="82"/>
      <c r="AO54" s="53"/>
    </row>
    <row r="55" spans="3:41" ht="60.6" customHeight="1" x14ac:dyDescent="0.2">
      <c r="C55" s="133" t="s">
        <v>103</v>
      </c>
      <c r="D55" s="6" t="s">
        <v>78</v>
      </c>
      <c r="E55" s="36"/>
      <c r="F55" s="37"/>
      <c r="G55" s="37"/>
      <c r="H55" s="37"/>
      <c r="I55" s="133">
        <v>40</v>
      </c>
      <c r="J55" s="134"/>
      <c r="K55" s="85"/>
      <c r="L55" s="81">
        <v>2</v>
      </c>
      <c r="M55" s="36"/>
      <c r="N55" s="37"/>
      <c r="O55" s="37"/>
      <c r="P55" s="37"/>
      <c r="Q55" s="37"/>
      <c r="R55" s="38"/>
      <c r="S55" s="38"/>
      <c r="T55" s="36"/>
      <c r="U55" s="37"/>
      <c r="V55" s="37"/>
      <c r="W55" s="37"/>
      <c r="X55" s="37"/>
      <c r="Y55" s="38"/>
      <c r="Z55" s="82"/>
      <c r="AA55" s="39"/>
      <c r="AB55" s="37"/>
      <c r="AC55" s="37"/>
      <c r="AD55" s="37"/>
      <c r="AE55" s="37">
        <v>40</v>
      </c>
      <c r="AF55" s="38"/>
      <c r="AG55" s="82">
        <v>2</v>
      </c>
      <c r="AH55" s="39"/>
      <c r="AI55" s="37"/>
      <c r="AJ55" s="37"/>
      <c r="AK55" s="37"/>
      <c r="AL55" s="37"/>
      <c r="AM55" s="38"/>
      <c r="AN55" s="82"/>
      <c r="AO55" s="53"/>
    </row>
    <row r="56" spans="3:41" ht="60.6" customHeight="1" x14ac:dyDescent="0.2">
      <c r="C56" s="133" t="s">
        <v>104</v>
      </c>
      <c r="D56" s="5" t="s">
        <v>80</v>
      </c>
      <c r="E56" s="36"/>
      <c r="F56" s="37"/>
      <c r="G56" s="37"/>
      <c r="H56" s="37"/>
      <c r="I56" s="133">
        <v>40</v>
      </c>
      <c r="J56" s="134"/>
      <c r="K56" s="85"/>
      <c r="L56" s="81">
        <v>2</v>
      </c>
      <c r="M56" s="36"/>
      <c r="N56" s="37"/>
      <c r="O56" s="37"/>
      <c r="P56" s="37"/>
      <c r="Q56" s="133">
        <v>40</v>
      </c>
      <c r="R56" s="134"/>
      <c r="S56" s="38">
        <v>2</v>
      </c>
      <c r="T56" s="36"/>
      <c r="U56" s="37"/>
      <c r="V56" s="37"/>
      <c r="W56" s="37"/>
      <c r="X56" s="37"/>
      <c r="Y56" s="38"/>
      <c r="Z56" s="82"/>
      <c r="AA56" s="39"/>
      <c r="AB56" s="37"/>
      <c r="AC56" s="37"/>
      <c r="AD56" s="37"/>
      <c r="AE56" s="37"/>
      <c r="AF56" s="38"/>
      <c r="AG56" s="82"/>
      <c r="AH56" s="39"/>
      <c r="AI56" s="37"/>
      <c r="AJ56" s="37"/>
      <c r="AK56" s="37"/>
      <c r="AL56" s="37"/>
      <c r="AM56" s="38"/>
      <c r="AN56" s="82"/>
      <c r="AO56" s="53"/>
    </row>
    <row r="57" spans="3:41" ht="60.6" customHeight="1" thickBot="1" x14ac:dyDescent="0.25">
      <c r="C57" s="133" t="s">
        <v>105</v>
      </c>
      <c r="D57" s="16" t="s">
        <v>82</v>
      </c>
      <c r="E57" s="89"/>
      <c r="F57" s="90"/>
      <c r="G57" s="90"/>
      <c r="H57" s="90"/>
      <c r="I57" s="135">
        <v>20</v>
      </c>
      <c r="J57" s="136"/>
      <c r="K57" s="137"/>
      <c r="L57" s="92">
        <v>1</v>
      </c>
      <c r="M57" s="89"/>
      <c r="N57" s="90"/>
      <c r="O57" s="90"/>
      <c r="P57" s="90"/>
      <c r="Q57" s="90"/>
      <c r="R57" s="91"/>
      <c r="S57" s="91"/>
      <c r="T57" s="89"/>
      <c r="U57" s="90"/>
      <c r="V57" s="90"/>
      <c r="W57" s="90"/>
      <c r="X57" s="90"/>
      <c r="Y57" s="91"/>
      <c r="Z57" s="130"/>
      <c r="AA57" s="125"/>
      <c r="AB57" s="90"/>
      <c r="AC57" s="90"/>
      <c r="AD57" s="90"/>
      <c r="AE57" s="90"/>
      <c r="AF57" s="91"/>
      <c r="AG57" s="130"/>
      <c r="AH57" s="125"/>
      <c r="AI57" s="90"/>
      <c r="AJ57" s="90"/>
      <c r="AK57" s="90"/>
      <c r="AL57" s="90">
        <v>20</v>
      </c>
      <c r="AM57" s="91"/>
      <c r="AN57" s="130">
        <v>1</v>
      </c>
      <c r="AO57" s="59"/>
    </row>
    <row r="58" spans="3:41" ht="16.5" thickBot="1" x14ac:dyDescent="0.25">
      <c r="D58" s="144" t="s">
        <v>118</v>
      </c>
      <c r="E58" s="14"/>
      <c r="F58" s="14"/>
      <c r="G58" s="14"/>
      <c r="H58" s="14"/>
      <c r="I58" s="40">
        <f>SUM(I52:I57)</f>
        <v>200</v>
      </c>
      <c r="J58" s="40"/>
      <c r="K58" s="15"/>
      <c r="L58" s="138">
        <f>SUM(L52:L57)</f>
        <v>10</v>
      </c>
      <c r="M58" s="41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60"/>
    </row>
    <row r="59" spans="3:41" ht="36.6" customHeight="1" thickBot="1" x14ac:dyDescent="0.25">
      <c r="C59" s="133" t="s">
        <v>106</v>
      </c>
      <c r="D59" s="42" t="s">
        <v>119</v>
      </c>
      <c r="E59" s="139"/>
      <c r="F59" s="139"/>
      <c r="G59" s="139"/>
      <c r="H59" s="139"/>
      <c r="I59" s="139"/>
      <c r="J59" s="139"/>
      <c r="K59" s="139"/>
      <c r="L59" s="139">
        <v>20</v>
      </c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>
        <v>20</v>
      </c>
      <c r="AO59" s="61" t="s">
        <v>87</v>
      </c>
    </row>
    <row r="60" spans="3:41" ht="16.5" thickBot="1" x14ac:dyDescent="0.25">
      <c r="D60" s="43" t="s">
        <v>120</v>
      </c>
      <c r="E60" s="68">
        <v>534</v>
      </c>
      <c r="F60" s="69">
        <v>341</v>
      </c>
      <c r="G60" s="69">
        <f>SUM(G15,G42,G50,G58)</f>
        <v>165</v>
      </c>
      <c r="H60" s="69">
        <f>SUM(H15,H42,H50,H58)</f>
        <v>70</v>
      </c>
      <c r="I60" s="69">
        <f>SUM(I15,I42,I50,I58)</f>
        <v>200</v>
      </c>
      <c r="J60" s="70">
        <f>SUM(J15,J42,J50)</f>
        <v>1110</v>
      </c>
      <c r="K60" s="60">
        <f>SUM(K15,K42,K50)</f>
        <v>2220</v>
      </c>
      <c r="L60" s="1">
        <f>SUM(L15,L42,L50,L58,L59)</f>
        <v>120</v>
      </c>
      <c r="M60" s="68">
        <f>SUM(M8:M58)</f>
        <v>155</v>
      </c>
      <c r="N60" s="69">
        <f>SUM(N8:N58)</f>
        <v>100</v>
      </c>
      <c r="O60" s="69">
        <f>SUM(O8:O58)</f>
        <v>65</v>
      </c>
      <c r="P60" s="69">
        <f>SUM(P8:P58)</f>
        <v>0</v>
      </c>
      <c r="Q60" s="69">
        <f>SUM(Q8:Q58)</f>
        <v>60</v>
      </c>
      <c r="R60" s="69"/>
      <c r="S60" s="69">
        <f>SUM(S9:S58)</f>
        <v>30</v>
      </c>
      <c r="T60" s="69">
        <f t="shared" ref="T60:AL60" si="6">SUM(T8:T58)</f>
        <v>160</v>
      </c>
      <c r="U60" s="69">
        <f t="shared" si="6"/>
        <v>110</v>
      </c>
      <c r="V60" s="69">
        <f t="shared" si="6"/>
        <v>60</v>
      </c>
      <c r="W60" s="69">
        <f t="shared" si="6"/>
        <v>40</v>
      </c>
      <c r="X60" s="69">
        <f t="shared" si="6"/>
        <v>0</v>
      </c>
      <c r="Y60" s="69"/>
      <c r="Z60" s="69">
        <f t="shared" si="6"/>
        <v>30</v>
      </c>
      <c r="AA60" s="69">
        <f t="shared" si="6"/>
        <v>190</v>
      </c>
      <c r="AB60" s="69">
        <f t="shared" si="6"/>
        <v>95</v>
      </c>
      <c r="AC60" s="69">
        <f t="shared" si="6"/>
        <v>30</v>
      </c>
      <c r="AD60" s="69">
        <f t="shared" si="6"/>
        <v>30</v>
      </c>
      <c r="AE60" s="69">
        <f t="shared" si="6"/>
        <v>120</v>
      </c>
      <c r="AF60" s="69"/>
      <c r="AG60" s="69">
        <f t="shared" si="6"/>
        <v>30</v>
      </c>
      <c r="AH60" s="69">
        <f t="shared" si="6"/>
        <v>37</v>
      </c>
      <c r="AI60" s="69">
        <f t="shared" si="6"/>
        <v>38</v>
      </c>
      <c r="AJ60" s="69">
        <f t="shared" si="6"/>
        <v>0</v>
      </c>
      <c r="AK60" s="69">
        <f t="shared" si="6"/>
        <v>0</v>
      </c>
      <c r="AL60" s="69">
        <f t="shared" si="6"/>
        <v>20</v>
      </c>
      <c r="AM60" s="70"/>
      <c r="AN60" s="60">
        <f>SUM(AN8:AN59)</f>
        <v>30</v>
      </c>
    </row>
    <row r="61" spans="3:41" ht="16.5" thickBot="1" x14ac:dyDescent="0.25">
      <c r="E61" s="140"/>
      <c r="F61" s="48"/>
      <c r="G61" s="48"/>
      <c r="H61" s="48"/>
      <c r="I61" s="48"/>
      <c r="J61" s="48"/>
      <c r="K61" s="48"/>
      <c r="L61" s="48"/>
      <c r="M61" s="48">
        <f>SUM(M60,N60,O60,Q60)</f>
        <v>380</v>
      </c>
      <c r="N61" s="48"/>
      <c r="O61" s="48"/>
      <c r="P61" s="48"/>
      <c r="Q61" s="48"/>
      <c r="R61" s="48"/>
      <c r="S61" s="48"/>
      <c r="T61" s="48">
        <f>SUM(T60,U60,V60,W60,X60)</f>
        <v>370</v>
      </c>
      <c r="U61" s="48"/>
      <c r="V61" s="48"/>
      <c r="W61" s="48"/>
      <c r="X61" s="48"/>
      <c r="Y61" s="48"/>
      <c r="Z61" s="48"/>
      <c r="AA61" s="48">
        <f>SUM(AA60,AB60,AC60,AD60,AE60)</f>
        <v>465</v>
      </c>
      <c r="AB61" s="48"/>
      <c r="AC61" s="48"/>
      <c r="AD61" s="48"/>
      <c r="AE61" s="48"/>
      <c r="AF61" s="48"/>
      <c r="AG61" s="48"/>
      <c r="AH61" s="48">
        <f>SUM(AH60,AI60,AJ60,AK60,AL60)</f>
        <v>95</v>
      </c>
      <c r="AI61" s="48"/>
      <c r="AJ61" s="48"/>
      <c r="AK61" s="48"/>
      <c r="AL61" s="48"/>
      <c r="AM61" s="48"/>
      <c r="AN61" s="141"/>
    </row>
    <row r="62" spans="3:41" x14ac:dyDescent="0.2">
      <c r="C62" s="63"/>
      <c r="D62" s="44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N62" s="63"/>
      <c r="AO62" s="63"/>
    </row>
    <row r="63" spans="3:41" x14ac:dyDescent="0.2">
      <c r="C63" s="63"/>
      <c r="D63" s="44" t="s">
        <v>137</v>
      </c>
      <c r="E63" s="63">
        <f>SUM(E60,F60,G60,H60,I60)</f>
        <v>1310</v>
      </c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N63" s="63"/>
      <c r="AO63" s="63"/>
    </row>
    <row r="64" spans="3:41" x14ac:dyDescent="0.2">
      <c r="D64" s="43" t="s">
        <v>138</v>
      </c>
      <c r="E64" s="62">
        <f>SUM(K15,K42,K50,I58)</f>
        <v>2420</v>
      </c>
    </row>
    <row r="66" spans="3:41" hidden="1" x14ac:dyDescent="0.2">
      <c r="C66" s="63"/>
      <c r="D66" s="44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</row>
    <row r="67" spans="3:41" hidden="1" x14ac:dyDescent="0.2"/>
    <row r="68" spans="3:41" hidden="1" x14ac:dyDescent="0.2">
      <c r="D68" s="45" t="s">
        <v>107</v>
      </c>
    </row>
    <row r="69" spans="3:41" ht="47.25" hidden="1" x14ac:dyDescent="0.2">
      <c r="D69" s="8" t="s">
        <v>111</v>
      </c>
      <c r="E69" s="37">
        <v>15</v>
      </c>
      <c r="F69" s="37">
        <v>10</v>
      </c>
      <c r="G69" s="37"/>
      <c r="H69" s="37"/>
      <c r="I69" s="37"/>
      <c r="J69" s="37"/>
      <c r="K69" s="37">
        <v>25</v>
      </c>
      <c r="L69" s="37">
        <v>2</v>
      </c>
    </row>
    <row r="70" spans="3:41" ht="28.5" hidden="1" customHeight="1" x14ac:dyDescent="0.2">
      <c r="D70" s="9" t="s">
        <v>112</v>
      </c>
      <c r="E70" s="37">
        <v>15</v>
      </c>
      <c r="F70" s="37">
        <v>10</v>
      </c>
      <c r="G70" s="37"/>
      <c r="H70" s="37"/>
      <c r="I70" s="37"/>
      <c r="J70" s="37"/>
      <c r="K70" s="37">
        <v>25</v>
      </c>
      <c r="L70" s="37">
        <v>2</v>
      </c>
    </row>
    <row r="71" spans="3:41" ht="27.6" hidden="1" customHeight="1" x14ac:dyDescent="0.2">
      <c r="D71" s="10" t="s">
        <v>91</v>
      </c>
      <c r="E71" s="37">
        <v>15</v>
      </c>
      <c r="F71" s="37">
        <v>10</v>
      </c>
      <c r="G71" s="37"/>
      <c r="H71" s="37"/>
      <c r="I71" s="37"/>
      <c r="J71" s="37"/>
      <c r="K71" s="37">
        <v>25</v>
      </c>
      <c r="L71" s="37">
        <v>2</v>
      </c>
    </row>
    <row r="72" spans="3:41" hidden="1" x14ac:dyDescent="0.2"/>
    <row r="73" spans="3:41" hidden="1" x14ac:dyDescent="0.2"/>
    <row r="74" spans="3:41" hidden="1" x14ac:dyDescent="0.2"/>
    <row r="75" spans="3:41" ht="35.1" hidden="1" customHeight="1" x14ac:dyDescent="0.2">
      <c r="D75" s="46" t="s">
        <v>136</v>
      </c>
    </row>
    <row r="76" spans="3:41" hidden="1" x14ac:dyDescent="0.2">
      <c r="D76" s="9" t="s">
        <v>83</v>
      </c>
      <c r="E76" s="37">
        <v>20</v>
      </c>
      <c r="F76" s="37"/>
      <c r="G76" s="37"/>
      <c r="H76" s="37"/>
      <c r="I76" s="37"/>
      <c r="J76" s="37"/>
      <c r="K76" s="37">
        <f>SUM(E76:I76)</f>
        <v>20</v>
      </c>
      <c r="L76" s="37">
        <v>1</v>
      </c>
    </row>
    <row r="77" spans="3:41" hidden="1" x14ac:dyDescent="0.2">
      <c r="D77" s="9" t="s">
        <v>84</v>
      </c>
      <c r="E77" s="37">
        <v>15</v>
      </c>
      <c r="F77" s="37">
        <v>10</v>
      </c>
      <c r="G77" s="37"/>
      <c r="H77" s="37"/>
      <c r="I77" s="37"/>
      <c r="J77" s="37"/>
      <c r="K77" s="37">
        <f>SUM(E77:I77)</f>
        <v>25</v>
      </c>
      <c r="L77" s="37">
        <v>2</v>
      </c>
    </row>
    <row r="78" spans="3:41" hidden="1" x14ac:dyDescent="0.2">
      <c r="D78" s="9" t="s">
        <v>85</v>
      </c>
      <c r="E78" s="37">
        <v>15</v>
      </c>
      <c r="F78" s="37"/>
      <c r="G78" s="37"/>
      <c r="H78" s="37"/>
      <c r="I78" s="37"/>
      <c r="J78" s="37"/>
      <c r="K78" s="37">
        <f>SUM(E78:I78)</f>
        <v>15</v>
      </c>
      <c r="L78" s="37">
        <v>1</v>
      </c>
    </row>
    <row r="79" spans="3:41" hidden="1" x14ac:dyDescent="0.2">
      <c r="D79" s="46" t="s">
        <v>88</v>
      </c>
      <c r="E79" s="37">
        <v>15</v>
      </c>
      <c r="F79" s="37">
        <v>10</v>
      </c>
      <c r="G79" s="37"/>
      <c r="H79" s="37"/>
      <c r="I79" s="37"/>
      <c r="J79" s="37"/>
      <c r="K79" s="37">
        <f>SUM(E79:I79)</f>
        <v>25</v>
      </c>
      <c r="L79" s="37">
        <v>2</v>
      </c>
    </row>
    <row r="80" spans="3:41" ht="31.5" hidden="1" x14ac:dyDescent="0.2">
      <c r="D80" s="8" t="s">
        <v>89</v>
      </c>
      <c r="E80" s="37">
        <v>15</v>
      </c>
      <c r="F80" s="37">
        <v>10</v>
      </c>
      <c r="G80" s="37"/>
      <c r="H80" s="37"/>
      <c r="I80" s="37"/>
      <c r="J80" s="37"/>
      <c r="K80" s="37">
        <f>SUM(E80:I80)</f>
        <v>25</v>
      </c>
      <c r="L80" s="37">
        <v>2</v>
      </c>
    </row>
    <row r="81" spans="4:12" ht="39.6" hidden="1" customHeight="1" x14ac:dyDescent="0.2">
      <c r="D81" s="10" t="s">
        <v>90</v>
      </c>
      <c r="E81" s="37">
        <v>15</v>
      </c>
      <c r="F81" s="37">
        <v>10</v>
      </c>
      <c r="G81" s="37"/>
      <c r="H81" s="37"/>
      <c r="I81" s="37"/>
      <c r="J81" s="37"/>
      <c r="K81" s="37">
        <v>25</v>
      </c>
      <c r="L81" s="37">
        <v>2</v>
      </c>
    </row>
    <row r="82" spans="4:12" ht="37.5" hidden="1" customHeight="1" x14ac:dyDescent="0.2">
      <c r="D82" s="46" t="s">
        <v>92</v>
      </c>
      <c r="E82" s="37">
        <v>15</v>
      </c>
      <c r="F82" s="37">
        <v>10</v>
      </c>
      <c r="G82" s="37"/>
      <c r="H82" s="37"/>
      <c r="I82" s="37"/>
      <c r="J82" s="37"/>
      <c r="K82" s="37">
        <v>25</v>
      </c>
      <c r="L82" s="37">
        <v>2</v>
      </c>
    </row>
    <row r="83" spans="4:12" hidden="1" x14ac:dyDescent="0.2">
      <c r="E83" s="62">
        <f>SUM(E76:E82)</f>
        <v>110</v>
      </c>
      <c r="F83" s="62">
        <f>SUM(F77:F82)</f>
        <v>50</v>
      </c>
      <c r="K83" s="62">
        <f>SUM(K76:K82)</f>
        <v>160</v>
      </c>
      <c r="L83" s="62">
        <f>SUM(L76:L82)</f>
        <v>12</v>
      </c>
    </row>
  </sheetData>
  <sheetProtection selectLockedCells="1" selectUnlockedCells="1"/>
  <dataConsolidate/>
  <mergeCells count="11">
    <mergeCell ref="C3:AO3"/>
    <mergeCell ref="M6:S6"/>
    <mergeCell ref="C2:AO2"/>
    <mergeCell ref="C4:AO4"/>
    <mergeCell ref="T6:Z6"/>
    <mergeCell ref="M5:Z5"/>
    <mergeCell ref="AA6:AG6"/>
    <mergeCell ref="AH6:AN6"/>
    <mergeCell ref="L5:L7"/>
    <mergeCell ref="E5:I5"/>
    <mergeCell ref="AA5:AN5"/>
  </mergeCells>
  <phoneticPr fontId="0" type="noConversion"/>
  <printOptions horizontalCentered="1"/>
  <pageMargins left="0.25" right="0.25" top="0.75" bottom="0.75" header="0.3" footer="0.3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MGR PIELĘGNIARSTWO</vt:lpstr>
      <vt:lpstr>'MGR PIELĘGNIARSTWO'!Obszar_wydruku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Małgorzata Derzechowska</cp:lastModifiedBy>
  <cp:lastPrinted>2022-09-20T08:18:42Z</cp:lastPrinted>
  <dcterms:created xsi:type="dcterms:W3CDTF">2003-02-03T19:43:10Z</dcterms:created>
  <dcterms:modified xsi:type="dcterms:W3CDTF">2022-11-15T14:22:03Z</dcterms:modified>
</cp:coreProperties>
</file>