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rzechowska\Desktop\UCHWAŁY senatu BIP\2022_2023\"/>
    </mc:Choice>
  </mc:AlternateContent>
  <bookViews>
    <workbookView xWindow="0" yWindow="0" windowWidth="17640" windowHeight="5760"/>
  </bookViews>
  <sheets>
    <sheet name="T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J46" i="1"/>
  <c r="C26" i="1" l="1"/>
  <c r="D26" i="1"/>
  <c r="I26" i="1"/>
  <c r="H26" i="1" s="1"/>
  <c r="G26" i="1" s="1"/>
  <c r="C20" i="1"/>
  <c r="D20" i="1"/>
  <c r="C21" i="1"/>
  <c r="D21" i="1"/>
  <c r="C22" i="1"/>
  <c r="D22" i="1"/>
  <c r="C23" i="1"/>
  <c r="D23" i="1"/>
  <c r="C24" i="1"/>
  <c r="D24" i="1"/>
  <c r="I17" i="1"/>
  <c r="H17" i="1" s="1"/>
  <c r="G17" i="1" s="1"/>
  <c r="E26" i="1" l="1"/>
  <c r="E24" i="1"/>
  <c r="E21" i="1"/>
  <c r="E20" i="1"/>
  <c r="E23" i="1"/>
  <c r="E22" i="1"/>
  <c r="I11" i="1"/>
  <c r="D11" i="1"/>
  <c r="C11" i="1"/>
  <c r="I14" i="1"/>
  <c r="I15" i="1"/>
  <c r="I16" i="1"/>
  <c r="I12" i="1"/>
  <c r="H12" i="1" s="1"/>
  <c r="I13" i="1"/>
  <c r="H13" i="1" s="1"/>
  <c r="G13" i="1" s="1"/>
  <c r="C13" i="1"/>
  <c r="D13" i="1"/>
  <c r="C14" i="1"/>
  <c r="D14" i="1"/>
  <c r="C15" i="1"/>
  <c r="D15" i="1"/>
  <c r="C16" i="1"/>
  <c r="D16" i="1"/>
  <c r="C17" i="1"/>
  <c r="D17" i="1"/>
  <c r="C12" i="1"/>
  <c r="D12" i="1"/>
  <c r="E13" i="1" l="1"/>
  <c r="G12" i="1"/>
  <c r="E15" i="1"/>
  <c r="E16" i="1"/>
  <c r="E17" i="1"/>
  <c r="E14" i="1"/>
  <c r="E12" i="1"/>
  <c r="I21" i="1"/>
  <c r="H21" i="1" s="1"/>
  <c r="G21" i="1" s="1"/>
  <c r="C30" i="1"/>
  <c r="D30" i="1"/>
  <c r="I30" i="1"/>
  <c r="H30" i="1" s="1"/>
  <c r="G30" i="1" s="1"/>
  <c r="C27" i="1"/>
  <c r="D27" i="1"/>
  <c r="I27" i="1"/>
  <c r="H27" i="1" s="1"/>
  <c r="G27" i="1" s="1"/>
  <c r="I29" i="1"/>
  <c r="H29" i="1" s="1"/>
  <c r="G29" i="1" s="1"/>
  <c r="I31" i="1"/>
  <c r="H31" i="1" s="1"/>
  <c r="G31" i="1" s="1"/>
  <c r="I32" i="1"/>
  <c r="H32" i="1" s="1"/>
  <c r="G32" i="1" s="1"/>
  <c r="I34" i="1"/>
  <c r="H34" i="1" s="1"/>
  <c r="G34" i="1" s="1"/>
  <c r="I35" i="1"/>
  <c r="H35" i="1" s="1"/>
  <c r="G35" i="1" s="1"/>
  <c r="I36" i="1"/>
  <c r="H36" i="1" s="1"/>
  <c r="G36" i="1" s="1"/>
  <c r="C29" i="1"/>
  <c r="D29" i="1"/>
  <c r="C31" i="1"/>
  <c r="D31" i="1"/>
  <c r="C32" i="1"/>
  <c r="D32" i="1"/>
  <c r="C34" i="1"/>
  <c r="D34" i="1"/>
  <c r="C35" i="1"/>
  <c r="D35" i="1"/>
  <c r="C36" i="1"/>
  <c r="D36" i="1"/>
  <c r="I20" i="1"/>
  <c r="H20" i="1" s="1"/>
  <c r="G20" i="1" s="1"/>
  <c r="I22" i="1"/>
  <c r="H22" i="1" s="1"/>
  <c r="G22" i="1" s="1"/>
  <c r="I23" i="1"/>
  <c r="H23" i="1" s="1"/>
  <c r="G23" i="1" s="1"/>
  <c r="I24" i="1"/>
  <c r="H24" i="1" s="1"/>
  <c r="G24" i="1" s="1"/>
  <c r="H14" i="1"/>
  <c r="G14" i="1" s="1"/>
  <c r="H15" i="1"/>
  <c r="G15" i="1" s="1"/>
  <c r="H16" i="1"/>
  <c r="G16" i="1" s="1"/>
  <c r="H11" i="1"/>
  <c r="C19" i="1"/>
  <c r="D19" i="1"/>
  <c r="I19" i="1"/>
  <c r="H19" i="1" s="1"/>
  <c r="G19" i="1" s="1"/>
  <c r="C28" i="1"/>
  <c r="D28" i="1"/>
  <c r="I28" i="1"/>
  <c r="H28" i="1" s="1"/>
  <c r="G28" i="1" s="1"/>
  <c r="C38" i="1"/>
  <c r="D38" i="1"/>
  <c r="I38" i="1"/>
  <c r="H38" i="1" s="1"/>
  <c r="G38" i="1" s="1"/>
  <c r="C39" i="1"/>
  <c r="D39" i="1"/>
  <c r="I39" i="1"/>
  <c r="H39" i="1" s="1"/>
  <c r="G39" i="1" s="1"/>
  <c r="C40" i="1"/>
  <c r="D40" i="1"/>
  <c r="I40" i="1"/>
  <c r="H40" i="1" s="1"/>
  <c r="G40" i="1" s="1"/>
  <c r="C43" i="1"/>
  <c r="E43" i="1" s="1"/>
  <c r="H43" i="1"/>
  <c r="G43" i="1" s="1"/>
  <c r="F46" i="1"/>
  <c r="AH49" i="1"/>
  <c r="AH50" i="1"/>
  <c r="C46" i="1" l="1"/>
  <c r="I46" i="1"/>
  <c r="D46" i="1"/>
  <c r="H46" i="1"/>
  <c r="E27" i="1"/>
  <c r="E35" i="1"/>
  <c r="E38" i="1"/>
  <c r="E31" i="1"/>
  <c r="E32" i="1"/>
  <c r="E34" i="1"/>
  <c r="E36" i="1"/>
  <c r="E30" i="1"/>
  <c r="E29" i="1"/>
  <c r="E11" i="1"/>
  <c r="E28" i="1"/>
  <c r="E19" i="1"/>
  <c r="E40" i="1"/>
  <c r="E39" i="1"/>
  <c r="G11" i="1"/>
  <c r="G46" i="1" s="1"/>
  <c r="E46" i="1" l="1"/>
</calcChain>
</file>

<file path=xl/sharedStrings.xml><?xml version="1.0" encoding="utf-8"?>
<sst xmlns="http://schemas.openxmlformats.org/spreadsheetml/2006/main" count="113" uniqueCount="77">
  <si>
    <t>EGZAMINY</t>
  </si>
  <si>
    <t>ZALICZENIA</t>
  </si>
  <si>
    <t>Łącznie</t>
  </si>
  <si>
    <t>**-suma godzin z udziałem prowadzącego i studenta</t>
  </si>
  <si>
    <t>*-przedmioty do wyboru</t>
  </si>
  <si>
    <t>Łączna liczba godzin</t>
  </si>
  <si>
    <t>Z-2-6</t>
  </si>
  <si>
    <t>Praktyki zawodowe*</t>
  </si>
  <si>
    <t>Moduł praktyk</t>
  </si>
  <si>
    <t>V</t>
  </si>
  <si>
    <t>Z-6</t>
  </si>
  <si>
    <t>Biznes i marketing</t>
  </si>
  <si>
    <t>E-3</t>
  </si>
  <si>
    <t>Umiejętności coachingowe</t>
  </si>
  <si>
    <t>Z-3,4</t>
  </si>
  <si>
    <t>Język obcy</t>
  </si>
  <si>
    <t>Moduł relacji interpersonalnych</t>
  </si>
  <si>
    <t>IV</t>
  </si>
  <si>
    <t>Z-4</t>
  </si>
  <si>
    <t>Szkoła letnia/zimowa*</t>
  </si>
  <si>
    <t>Aktywność fizyczna w każdym wieku</t>
  </si>
  <si>
    <t>E-5</t>
  </si>
  <si>
    <t>Animacja czasu wolnego</t>
  </si>
  <si>
    <t>Moduł sportu powszechnego</t>
  </si>
  <si>
    <t>III</t>
  </si>
  <si>
    <t>Trening wytrzymałości</t>
  </si>
  <si>
    <t>Z-5</t>
  </si>
  <si>
    <t>Trening szybkości</t>
  </si>
  <si>
    <t>Trening siły i mocy mięśniowej</t>
  </si>
  <si>
    <t>Z-1</t>
  </si>
  <si>
    <t>E-2</t>
  </si>
  <si>
    <t>Teoria i technologia treningu sportowego</t>
  </si>
  <si>
    <t>Moduł przygotowania motorycznego</t>
  </si>
  <si>
    <t>II</t>
  </si>
  <si>
    <t>Fizjologia i biochemia wysiłku fizycznego</t>
  </si>
  <si>
    <t>Moduł przyrodniczy</t>
  </si>
  <si>
    <t>I</t>
  </si>
  <si>
    <t>E</t>
  </si>
  <si>
    <t>pw</t>
  </si>
  <si>
    <t>ćw</t>
  </si>
  <si>
    <t>w</t>
  </si>
  <si>
    <t>Og</t>
  </si>
  <si>
    <t>Ćw</t>
  </si>
  <si>
    <t>W</t>
  </si>
  <si>
    <t>Forma zalicz.</t>
  </si>
  <si>
    <t>Semestralny wymiar godzin</t>
  </si>
  <si>
    <t>ECTS</t>
  </si>
  <si>
    <t>Praca własna</t>
  </si>
  <si>
    <t>Zajęcia kontak-towe**</t>
  </si>
  <si>
    <t>Wymiar godzin</t>
  </si>
  <si>
    <t>Wydział Wychowania Fizycznego i Zdrowia w Białej Podlaskiej</t>
  </si>
  <si>
    <t>Akademia Wychowania Fizycznego Józefa Piłsudskiego w Warszawie</t>
  </si>
  <si>
    <t xml:space="preserve">KIERUNEK TRENER PERSONALNY I STOPIEŃ </t>
  </si>
  <si>
    <t>PLAN  STUDIÓW STACJONARNYCH</t>
  </si>
  <si>
    <t>Podstawy żywienia</t>
  </si>
  <si>
    <t>Kulturystyka</t>
  </si>
  <si>
    <t>Kalistenika</t>
  </si>
  <si>
    <t>Podstawy pracy trenera personalnego</t>
  </si>
  <si>
    <t>Dietetyka w sporcie i rekreacji</t>
  </si>
  <si>
    <t>Trening medyczny</t>
  </si>
  <si>
    <t>Anatomia funkcjonalna</t>
  </si>
  <si>
    <t>Trening usprawniający*</t>
  </si>
  <si>
    <t>Nowoczesne formy aktywności fizycznej*</t>
  </si>
  <si>
    <t>Z-2</t>
  </si>
  <si>
    <t>Z-3</t>
  </si>
  <si>
    <t>Z-1,2</t>
  </si>
  <si>
    <t>E-1,5</t>
  </si>
  <si>
    <t>Projekt zawodowy*</t>
  </si>
  <si>
    <t>Nauczanie czynności ruchowych</t>
  </si>
  <si>
    <t>Trening kobiet</t>
  </si>
  <si>
    <t>Z-1,2,4,6</t>
  </si>
  <si>
    <t>Podstawy anatomii człowieka</t>
  </si>
  <si>
    <t>Cross trening</t>
  </si>
  <si>
    <t>Metody pracy głosem</t>
  </si>
  <si>
    <t>Metodyka prowadzenia rozgrzewki</t>
  </si>
  <si>
    <t>Podstawy treningu siły</t>
  </si>
  <si>
    <t>Ćwiczenia prozdrowotne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</si>
</sst>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6" xfId="1" applyFont="1" applyBorder="1" applyAlignment="1">
      <alignment horizontal="center"/>
    </xf>
    <xf numFmtId="0" fontId="3" fillId="0" borderId="9" xfId="1" applyFont="1" applyBorder="1"/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right"/>
    </xf>
    <xf numFmtId="0" fontId="6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3" borderId="13" xfId="1" applyFont="1" applyFill="1" applyBorder="1" applyAlignment="1">
      <alignment horizontal="left"/>
    </xf>
    <xf numFmtId="0" fontId="6" fillId="3" borderId="19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6" fillId="3" borderId="15" xfId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left"/>
    </xf>
    <xf numFmtId="0" fontId="3" fillId="3" borderId="13" xfId="1" applyFont="1" applyFill="1" applyBorder="1" applyAlignment="1">
      <alignment horizontal="center"/>
    </xf>
    <xf numFmtId="0" fontId="3" fillId="0" borderId="20" xfId="1" applyFont="1" applyBorder="1" applyAlignment="1">
      <alignment horizontal="right"/>
    </xf>
    <xf numFmtId="0" fontId="6" fillId="2" borderId="21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8" fillId="0" borderId="20" xfId="1" applyFont="1" applyBorder="1"/>
    <xf numFmtId="0" fontId="3" fillId="0" borderId="18" xfId="1" applyFont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8" fillId="0" borderId="13" xfId="1" applyFont="1" applyBorder="1" applyAlignment="1">
      <alignment horizontal="left"/>
    </xf>
    <xf numFmtId="0" fontId="3" fillId="0" borderId="13" xfId="1" applyFont="1" applyBorder="1" applyAlignment="1">
      <alignment horizontal="center"/>
    </xf>
    <xf numFmtId="0" fontId="8" fillId="2" borderId="13" xfId="1" applyFont="1" applyFill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4" fillId="2" borderId="15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8" fillId="2" borderId="13" xfId="1" applyFont="1" applyFill="1" applyBorder="1" applyAlignment="1">
      <alignment wrapText="1"/>
    </xf>
    <xf numFmtId="0" fontId="3" fillId="0" borderId="25" xfId="1" applyFont="1" applyBorder="1" applyAlignment="1">
      <alignment horizontal="center"/>
    </xf>
    <xf numFmtId="0" fontId="3" fillId="0" borderId="25" xfId="1" applyFont="1" applyBorder="1" applyAlignment="1">
      <alignment horizontal="left"/>
    </xf>
    <xf numFmtId="0" fontId="6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8" fillId="0" borderId="25" xfId="1" applyFont="1" applyBorder="1" applyAlignment="1">
      <alignment horizontal="left"/>
    </xf>
    <xf numFmtId="0" fontId="3" fillId="3" borderId="30" xfId="1" applyFont="1" applyFill="1" applyBorder="1" applyAlignment="1">
      <alignment horizontal="center"/>
    </xf>
    <xf numFmtId="0" fontId="3" fillId="3" borderId="0" xfId="1" applyFont="1" applyFill="1" applyAlignment="1">
      <alignment horizontal="left"/>
    </xf>
    <xf numFmtId="0" fontId="3" fillId="3" borderId="18" xfId="1" applyFont="1" applyFill="1" applyBorder="1" applyAlignment="1">
      <alignment horizontal="left"/>
    </xf>
    <xf numFmtId="0" fontId="3" fillId="3" borderId="31" xfId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left"/>
    </xf>
    <xf numFmtId="0" fontId="3" fillId="2" borderId="39" xfId="1" applyFont="1" applyFill="1" applyBorder="1" applyAlignment="1">
      <alignment horizontal="center"/>
    </xf>
    <xf numFmtId="0" fontId="1" fillId="0" borderId="16" xfId="1" applyBorder="1"/>
    <xf numFmtId="0" fontId="1" fillId="0" borderId="17" xfId="1" applyBorder="1"/>
    <xf numFmtId="0" fontId="1" fillId="0" borderId="15" xfId="1" applyBorder="1"/>
    <xf numFmtId="0" fontId="3" fillId="0" borderId="25" xfId="1" applyFont="1" applyBorder="1" applyAlignment="1">
      <alignment horizontal="right"/>
    </xf>
    <xf numFmtId="0" fontId="3" fillId="2" borderId="13" xfId="1" applyFont="1" applyFill="1" applyBorder="1" applyAlignment="1">
      <alignment horizontal="right"/>
    </xf>
    <xf numFmtId="0" fontId="8" fillId="2" borderId="25" xfId="1" applyFont="1" applyFill="1" applyBorder="1" applyAlignment="1">
      <alignment horizontal="left"/>
    </xf>
    <xf numFmtId="0" fontId="8" fillId="2" borderId="20" xfId="1" applyFont="1" applyFill="1" applyBorder="1"/>
    <xf numFmtId="0" fontId="3" fillId="0" borderId="7" xfId="1" applyFont="1" applyBorder="1" applyAlignment="1">
      <alignment horizontal="center"/>
    </xf>
    <xf numFmtId="0" fontId="3" fillId="0" borderId="38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8" xfId="1" applyFont="1" applyBorder="1" applyAlignment="1">
      <alignment vertical="center" wrapText="1"/>
    </xf>
    <xf numFmtId="0" fontId="3" fillId="0" borderId="39" xfId="1" applyFont="1" applyBorder="1" applyAlignment="1">
      <alignment vertical="center" wrapText="1"/>
    </xf>
    <xf numFmtId="0" fontId="3" fillId="0" borderId="35" xfId="1" applyFont="1" applyBorder="1" applyAlignment="1">
      <alignment vertical="center" wrapText="1"/>
    </xf>
    <xf numFmtId="0" fontId="3" fillId="0" borderId="42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9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left"/>
    </xf>
    <xf numFmtId="0" fontId="5" fillId="0" borderId="11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0" fontId="3" fillId="0" borderId="22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textRotation="90" wrapText="1"/>
    </xf>
    <xf numFmtId="0" fontId="6" fillId="0" borderId="34" xfId="1" applyFont="1" applyBorder="1" applyAlignment="1">
      <alignment horizontal="center" vertical="center" textRotation="90" wrapText="1"/>
    </xf>
    <xf numFmtId="0" fontId="3" fillId="0" borderId="17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</cellXfs>
  <cellStyles count="2">
    <cellStyle name="Normalny" xfId="0" builtinId="0"/>
    <cellStyle name="Normalny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tabSelected="1" zoomScale="90" zoomScaleNormal="90" workbookViewId="0">
      <selection activeCell="AO26" sqref="AO26"/>
    </sheetView>
  </sheetViews>
  <sheetFormatPr defaultColWidth="8.7109375" defaultRowHeight="12.75" x14ac:dyDescent="0.2"/>
  <cols>
    <col min="1" max="1" width="3.5703125" style="1" customWidth="1"/>
    <col min="2" max="2" width="39.7109375" style="1" bestFit="1" customWidth="1"/>
    <col min="3" max="3" width="5.140625" style="1" customWidth="1"/>
    <col min="4" max="4" width="5.28515625" style="1" customWidth="1"/>
    <col min="5" max="5" width="5" style="1" customWidth="1"/>
    <col min="6" max="6" width="8" style="1" customWidth="1"/>
    <col min="7" max="7" width="7" style="1" customWidth="1"/>
    <col min="8" max="8" width="6.85546875" style="1" customWidth="1"/>
    <col min="9" max="9" width="4.5703125" style="1" customWidth="1"/>
    <col min="10" max="18" width="3.85546875" style="1" customWidth="1"/>
    <col min="19" max="21" width="4.42578125" style="1" customWidth="1"/>
    <col min="22" max="33" width="3.85546875" style="1" customWidth="1"/>
    <col min="34" max="34" width="8.5703125" style="1" customWidth="1"/>
    <col min="35" max="16384" width="8.7109375" style="1"/>
  </cols>
  <sheetData>
    <row r="1" spans="1:34" ht="15.75" x14ac:dyDescent="0.25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4" ht="15.75" x14ac:dyDescent="0.25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ht="15.75" x14ac:dyDescent="0.25">
      <c r="A3" s="107" t="s">
        <v>51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4" ht="15.75" x14ac:dyDescent="0.25">
      <c r="A4" s="107" t="s">
        <v>50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4" ht="13.5" thickBo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ht="14.25" customHeight="1" x14ac:dyDescent="0.2">
      <c r="A6" s="74"/>
      <c r="B6" s="73">
        <v>25</v>
      </c>
      <c r="C6" s="114" t="s">
        <v>49</v>
      </c>
      <c r="D6" s="115"/>
      <c r="E6" s="116"/>
      <c r="F6" s="100" t="s">
        <v>48</v>
      </c>
      <c r="G6" s="117" t="s">
        <v>47</v>
      </c>
      <c r="H6" s="120" t="s">
        <v>5</v>
      </c>
      <c r="I6" s="121" t="s">
        <v>46</v>
      </c>
      <c r="J6" s="103" t="s">
        <v>45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5"/>
      <c r="AH6" s="109" t="s">
        <v>44</v>
      </c>
    </row>
    <row r="7" spans="1:34" x14ac:dyDescent="0.2">
      <c r="A7" s="40"/>
      <c r="B7" s="72"/>
      <c r="C7" s="123" t="s">
        <v>43</v>
      </c>
      <c r="D7" s="96" t="s">
        <v>42</v>
      </c>
      <c r="E7" s="98" t="s">
        <v>41</v>
      </c>
      <c r="F7" s="101"/>
      <c r="G7" s="118"/>
      <c r="H7" s="96"/>
      <c r="I7" s="122"/>
      <c r="J7" s="87">
        <v>1</v>
      </c>
      <c r="K7" s="88"/>
      <c r="L7" s="88"/>
      <c r="M7" s="89"/>
      <c r="N7" s="87">
        <v>2</v>
      </c>
      <c r="O7" s="88"/>
      <c r="P7" s="88"/>
      <c r="Q7" s="89"/>
      <c r="R7" s="87">
        <v>3</v>
      </c>
      <c r="S7" s="88"/>
      <c r="T7" s="88"/>
      <c r="U7" s="89"/>
      <c r="V7" s="87">
        <v>4</v>
      </c>
      <c r="W7" s="88"/>
      <c r="X7" s="88"/>
      <c r="Y7" s="89"/>
      <c r="Z7" s="87">
        <v>5</v>
      </c>
      <c r="AA7" s="88"/>
      <c r="AB7" s="88"/>
      <c r="AC7" s="89"/>
      <c r="AD7" s="87">
        <v>6</v>
      </c>
      <c r="AE7" s="88"/>
      <c r="AF7" s="88"/>
      <c r="AG7" s="89"/>
      <c r="AH7" s="110"/>
    </row>
    <row r="8" spans="1:34" ht="13.5" thickBot="1" x14ac:dyDescent="0.25">
      <c r="A8" s="40"/>
      <c r="B8" s="71">
        <v>25</v>
      </c>
      <c r="C8" s="124"/>
      <c r="D8" s="97"/>
      <c r="E8" s="99"/>
      <c r="F8" s="102"/>
      <c r="G8" s="119"/>
      <c r="H8" s="97"/>
      <c r="I8" s="122"/>
      <c r="J8" s="38" t="s">
        <v>40</v>
      </c>
      <c r="K8" s="35" t="s">
        <v>39</v>
      </c>
      <c r="L8" s="70" t="s">
        <v>38</v>
      </c>
      <c r="M8" s="34" t="s">
        <v>37</v>
      </c>
      <c r="N8" s="38" t="s">
        <v>40</v>
      </c>
      <c r="O8" s="35" t="s">
        <v>39</v>
      </c>
      <c r="P8" s="70" t="s">
        <v>38</v>
      </c>
      <c r="Q8" s="34" t="s">
        <v>37</v>
      </c>
      <c r="R8" s="38" t="s">
        <v>40</v>
      </c>
      <c r="S8" s="35" t="s">
        <v>39</v>
      </c>
      <c r="T8" s="70" t="s">
        <v>38</v>
      </c>
      <c r="U8" s="34" t="s">
        <v>37</v>
      </c>
      <c r="V8" s="38" t="s">
        <v>40</v>
      </c>
      <c r="W8" s="35" t="s">
        <v>39</v>
      </c>
      <c r="X8" s="70" t="s">
        <v>38</v>
      </c>
      <c r="Y8" s="34" t="s">
        <v>37</v>
      </c>
      <c r="Z8" s="38" t="s">
        <v>40</v>
      </c>
      <c r="AA8" s="35" t="s">
        <v>39</v>
      </c>
      <c r="AB8" s="70" t="s">
        <v>38</v>
      </c>
      <c r="AC8" s="34" t="s">
        <v>37</v>
      </c>
      <c r="AD8" s="38" t="s">
        <v>40</v>
      </c>
      <c r="AE8" s="35" t="s">
        <v>39</v>
      </c>
      <c r="AF8" s="70" t="s">
        <v>38</v>
      </c>
      <c r="AG8" s="69" t="s">
        <v>37</v>
      </c>
      <c r="AH8" s="110"/>
    </row>
    <row r="9" spans="1:34" ht="13.5" thickBot="1" x14ac:dyDescent="0.25">
      <c r="A9" s="68"/>
      <c r="B9" s="9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92"/>
      <c r="AH9" s="67"/>
    </row>
    <row r="10" spans="1:34" x14ac:dyDescent="0.2">
      <c r="A10" s="66" t="s">
        <v>36</v>
      </c>
      <c r="B10" s="65" t="s">
        <v>35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3"/>
    </row>
    <row r="11" spans="1:34" x14ac:dyDescent="0.2">
      <c r="A11" s="46">
        <v>1</v>
      </c>
      <c r="B11" s="47" t="s">
        <v>71</v>
      </c>
      <c r="C11" s="19">
        <f>SUM(J11,N11,R11,V11,Z11,AD11)</f>
        <v>30</v>
      </c>
      <c r="D11" s="16">
        <f>SUM(K11,O11,S11,W11,AA11,AE11)</f>
        <v>30</v>
      </c>
      <c r="E11" s="18">
        <f>SUM(C11:D11)</f>
        <v>60</v>
      </c>
      <c r="F11" s="17">
        <v>60</v>
      </c>
      <c r="G11" s="16">
        <f>H11-F11</f>
        <v>40</v>
      </c>
      <c r="H11" s="16">
        <f>$B$8*I11</f>
        <v>100</v>
      </c>
      <c r="I11" s="15">
        <f>SUM(M11,Q11,U11,Y11,AC11,AG11)</f>
        <v>4</v>
      </c>
      <c r="J11" s="43">
        <v>30</v>
      </c>
      <c r="K11" s="42">
        <v>30</v>
      </c>
      <c r="L11" s="42">
        <v>40</v>
      </c>
      <c r="M11" s="41">
        <v>4</v>
      </c>
      <c r="N11" s="80"/>
      <c r="O11" s="79"/>
      <c r="P11" s="79"/>
      <c r="Q11" s="81"/>
      <c r="R11" s="78"/>
      <c r="S11" s="42"/>
      <c r="T11" s="42"/>
      <c r="U11" s="44"/>
      <c r="V11" s="43"/>
      <c r="W11" s="42"/>
      <c r="X11" s="42"/>
      <c r="Y11" s="44"/>
      <c r="Z11" s="43"/>
      <c r="AA11" s="42"/>
      <c r="AB11" s="42"/>
      <c r="AC11" s="44"/>
      <c r="AD11" s="43"/>
      <c r="AE11" s="42"/>
      <c r="AF11" s="42"/>
      <c r="AG11" s="44"/>
      <c r="AH11" s="14" t="s">
        <v>29</v>
      </c>
    </row>
    <row r="12" spans="1:34" x14ac:dyDescent="0.2">
      <c r="A12" s="53">
        <v>2</v>
      </c>
      <c r="B12" s="84" t="s">
        <v>60</v>
      </c>
      <c r="C12" s="19">
        <f>SUM(J12,N12,R12,V12,Z12,AD12)</f>
        <v>30</v>
      </c>
      <c r="D12" s="16">
        <f>SUM(K12,O12,S12,W12,AA12,AE12)</f>
        <v>30</v>
      </c>
      <c r="E12" s="18">
        <f t="shared" ref="E12" si="0">SUM(C12:D12)</f>
        <v>60</v>
      </c>
      <c r="F12" s="17">
        <v>60</v>
      </c>
      <c r="G12" s="16">
        <f t="shared" ref="G12:G13" si="1">H12-F12</f>
        <v>40</v>
      </c>
      <c r="H12" s="16">
        <f t="shared" ref="H12:H13" si="2">$B$8*I12</f>
        <v>100</v>
      </c>
      <c r="I12" s="15">
        <f>SUM(M12,Q12,U12,Y12,AC12,AG12)</f>
        <v>4</v>
      </c>
      <c r="J12" s="57"/>
      <c r="K12" s="56"/>
      <c r="L12" s="56"/>
      <c r="M12" s="58"/>
      <c r="N12" s="43">
        <v>30</v>
      </c>
      <c r="O12" s="42">
        <v>30</v>
      </c>
      <c r="P12" s="42">
        <v>40</v>
      </c>
      <c r="Q12" s="44">
        <v>4</v>
      </c>
      <c r="R12" s="57"/>
      <c r="S12" s="56"/>
      <c r="T12" s="56"/>
      <c r="U12" s="58"/>
      <c r="V12" s="57"/>
      <c r="W12" s="56"/>
      <c r="X12" s="56"/>
      <c r="Y12" s="58"/>
      <c r="Z12" s="57"/>
      <c r="AA12" s="56"/>
      <c r="AB12" s="56"/>
      <c r="AC12" s="58"/>
      <c r="AD12" s="57"/>
      <c r="AE12" s="56"/>
      <c r="AF12" s="56"/>
      <c r="AG12" s="55"/>
      <c r="AH12" s="82" t="s">
        <v>63</v>
      </c>
    </row>
    <row r="13" spans="1:34" x14ac:dyDescent="0.2">
      <c r="A13" s="53">
        <v>3</v>
      </c>
      <c r="B13" s="84" t="s">
        <v>68</v>
      </c>
      <c r="C13" s="19">
        <f t="shared" ref="C13:C17" si="3">SUM(J13,N13,R13,V13,Z13,AD13)</f>
        <v>30</v>
      </c>
      <c r="D13" s="16">
        <f t="shared" ref="D13:D17" si="4">SUM(K13,O13,S13,W13,AA13,AE13)</f>
        <v>30</v>
      </c>
      <c r="E13" s="18">
        <f t="shared" ref="E13:E17" si="5">SUM(C13:D13)</f>
        <v>60</v>
      </c>
      <c r="F13" s="17">
        <v>60</v>
      </c>
      <c r="G13" s="16">
        <f t="shared" si="1"/>
        <v>40</v>
      </c>
      <c r="H13" s="16">
        <f t="shared" si="2"/>
        <v>100</v>
      </c>
      <c r="I13" s="15">
        <f>SUM(M13,Q13,U13,Y13,AC13,AG13)</f>
        <v>4</v>
      </c>
      <c r="J13" s="57"/>
      <c r="K13" s="56"/>
      <c r="L13" s="56"/>
      <c r="M13" s="58"/>
      <c r="N13" s="57"/>
      <c r="O13" s="56"/>
      <c r="P13" s="56"/>
      <c r="Q13" s="58"/>
      <c r="R13" s="57">
        <v>30</v>
      </c>
      <c r="S13" s="56">
        <v>30</v>
      </c>
      <c r="T13" s="56">
        <v>40</v>
      </c>
      <c r="U13" s="58">
        <v>4</v>
      </c>
      <c r="V13" s="57"/>
      <c r="W13" s="56"/>
      <c r="X13" s="56"/>
      <c r="Y13" s="58"/>
      <c r="Z13" s="57"/>
      <c r="AA13" s="56"/>
      <c r="AB13" s="56"/>
      <c r="AC13" s="58"/>
      <c r="AD13" s="57"/>
      <c r="AE13" s="56"/>
      <c r="AF13" s="56"/>
      <c r="AG13" s="55"/>
      <c r="AH13" s="54" t="s">
        <v>12</v>
      </c>
    </row>
    <row r="14" spans="1:34" x14ac:dyDescent="0.2">
      <c r="A14" s="46">
        <v>4</v>
      </c>
      <c r="B14" s="62" t="s">
        <v>34</v>
      </c>
      <c r="C14" s="19">
        <f t="shared" si="3"/>
        <v>60</v>
      </c>
      <c r="D14" s="16">
        <f t="shared" si="4"/>
        <v>60</v>
      </c>
      <c r="E14" s="18">
        <f t="shared" si="5"/>
        <v>120</v>
      </c>
      <c r="F14" s="17">
        <v>120</v>
      </c>
      <c r="G14" s="16">
        <f t="shared" ref="G14:G16" si="6">H14-F14</f>
        <v>80</v>
      </c>
      <c r="H14" s="16">
        <f t="shared" ref="H14:H16" si="7">$B$8*I14</f>
        <v>200</v>
      </c>
      <c r="I14" s="15">
        <f t="shared" ref="I14:I16" si="8">SUM(M14,Q14,U14,Y14,AC14,AG14)</f>
        <v>8</v>
      </c>
      <c r="J14" s="61">
        <v>30</v>
      </c>
      <c r="K14" s="60">
        <v>30</v>
      </c>
      <c r="L14" s="60">
        <v>40</v>
      </c>
      <c r="M14" s="59">
        <v>4</v>
      </c>
      <c r="N14" s="61">
        <v>30</v>
      </c>
      <c r="O14" s="60">
        <v>30</v>
      </c>
      <c r="P14" s="60">
        <v>40</v>
      </c>
      <c r="Q14" s="59">
        <v>4</v>
      </c>
      <c r="R14" s="57"/>
      <c r="S14" s="56"/>
      <c r="T14" s="56"/>
      <c r="U14" s="58"/>
      <c r="V14" s="57"/>
      <c r="W14" s="56"/>
      <c r="X14" s="56"/>
      <c r="Y14" s="58"/>
      <c r="Z14" s="57"/>
      <c r="AA14" s="56"/>
      <c r="AB14" s="56"/>
      <c r="AC14" s="58"/>
      <c r="AD14" s="57"/>
      <c r="AE14" s="56"/>
      <c r="AF14" s="56"/>
      <c r="AG14" s="55"/>
      <c r="AH14" s="54" t="s">
        <v>30</v>
      </c>
    </row>
    <row r="15" spans="1:34" x14ac:dyDescent="0.2">
      <c r="A15" s="53">
        <v>5</v>
      </c>
      <c r="B15" s="62" t="s">
        <v>54</v>
      </c>
      <c r="C15" s="19">
        <f t="shared" si="3"/>
        <v>30</v>
      </c>
      <c r="D15" s="16">
        <f t="shared" si="4"/>
        <v>30</v>
      </c>
      <c r="E15" s="18">
        <f t="shared" si="5"/>
        <v>60</v>
      </c>
      <c r="F15" s="17">
        <v>60</v>
      </c>
      <c r="G15" s="16">
        <f t="shared" si="6"/>
        <v>15</v>
      </c>
      <c r="H15" s="16">
        <f t="shared" si="7"/>
        <v>75</v>
      </c>
      <c r="I15" s="15">
        <f t="shared" si="8"/>
        <v>3</v>
      </c>
      <c r="J15" s="61"/>
      <c r="K15" s="60"/>
      <c r="L15" s="60"/>
      <c r="M15" s="59"/>
      <c r="N15" s="61"/>
      <c r="O15" s="60"/>
      <c r="P15" s="60"/>
      <c r="Q15" s="59"/>
      <c r="R15" s="57">
        <v>30</v>
      </c>
      <c r="S15" s="56">
        <v>30</v>
      </c>
      <c r="T15" s="56">
        <v>15</v>
      </c>
      <c r="U15" s="58">
        <v>3</v>
      </c>
      <c r="V15" s="57"/>
      <c r="W15" s="56"/>
      <c r="X15" s="56"/>
      <c r="Y15" s="58"/>
      <c r="Z15" s="43"/>
      <c r="AA15" s="42"/>
      <c r="AB15" s="42"/>
      <c r="AC15" s="44"/>
      <c r="AD15" s="57"/>
      <c r="AE15" s="56"/>
      <c r="AF15" s="56"/>
      <c r="AG15" s="55"/>
      <c r="AH15" s="82" t="s">
        <v>64</v>
      </c>
    </row>
    <row r="16" spans="1:34" x14ac:dyDescent="0.2">
      <c r="A16" s="53">
        <v>6</v>
      </c>
      <c r="B16" s="45" t="s">
        <v>58</v>
      </c>
      <c r="C16" s="19">
        <f t="shared" si="3"/>
        <v>30</v>
      </c>
      <c r="D16" s="16">
        <f t="shared" si="4"/>
        <v>60</v>
      </c>
      <c r="E16" s="18">
        <f t="shared" si="5"/>
        <v>90</v>
      </c>
      <c r="F16" s="17">
        <v>90</v>
      </c>
      <c r="G16" s="16">
        <f t="shared" si="6"/>
        <v>110</v>
      </c>
      <c r="H16" s="16">
        <f t="shared" si="7"/>
        <v>200</v>
      </c>
      <c r="I16" s="15">
        <f t="shared" si="8"/>
        <v>8</v>
      </c>
      <c r="J16" s="43"/>
      <c r="K16" s="42"/>
      <c r="L16" s="42"/>
      <c r="M16" s="44"/>
      <c r="N16" s="43"/>
      <c r="O16" s="42"/>
      <c r="P16" s="42"/>
      <c r="Q16" s="44"/>
      <c r="R16" s="43"/>
      <c r="S16" s="42"/>
      <c r="T16" s="42"/>
      <c r="U16" s="44"/>
      <c r="V16" s="43">
        <v>15</v>
      </c>
      <c r="W16" s="42">
        <v>30</v>
      </c>
      <c r="X16" s="42">
        <v>55</v>
      </c>
      <c r="Y16" s="44">
        <v>4</v>
      </c>
      <c r="Z16" s="43">
        <v>15</v>
      </c>
      <c r="AA16" s="42">
        <v>30</v>
      </c>
      <c r="AB16" s="42">
        <v>55</v>
      </c>
      <c r="AC16" s="44">
        <v>4</v>
      </c>
      <c r="AD16" s="43"/>
      <c r="AE16" s="42"/>
      <c r="AF16" s="42"/>
      <c r="AG16" s="41"/>
      <c r="AH16" s="48" t="s">
        <v>21</v>
      </c>
    </row>
    <row r="17" spans="1:34" x14ac:dyDescent="0.2">
      <c r="A17" s="53">
        <v>7</v>
      </c>
      <c r="B17" s="47" t="s">
        <v>59</v>
      </c>
      <c r="C17" s="19">
        <f t="shared" si="3"/>
        <v>30</v>
      </c>
      <c r="D17" s="16">
        <f t="shared" si="4"/>
        <v>60</v>
      </c>
      <c r="E17" s="18">
        <f t="shared" si="5"/>
        <v>90</v>
      </c>
      <c r="F17" s="17">
        <v>90</v>
      </c>
      <c r="G17" s="16">
        <f t="shared" ref="G17" si="9">H17-F17</f>
        <v>60</v>
      </c>
      <c r="H17" s="16">
        <f t="shared" ref="H17" si="10">$B$8*I17</f>
        <v>150</v>
      </c>
      <c r="I17" s="15">
        <f t="shared" ref="I17" si="11">SUM(M17,Q17,U17,Y17,AC17,AG17)</f>
        <v>6</v>
      </c>
      <c r="J17" s="43"/>
      <c r="K17" s="42"/>
      <c r="L17" s="42"/>
      <c r="M17" s="44"/>
      <c r="N17" s="43"/>
      <c r="O17" s="42"/>
      <c r="P17" s="42"/>
      <c r="Q17" s="44"/>
      <c r="R17" s="43">
        <v>15</v>
      </c>
      <c r="S17" s="42">
        <v>30</v>
      </c>
      <c r="T17" s="42">
        <v>30</v>
      </c>
      <c r="U17" s="44">
        <v>3</v>
      </c>
      <c r="V17" s="43">
        <v>15</v>
      </c>
      <c r="W17" s="42">
        <v>30</v>
      </c>
      <c r="X17" s="42">
        <v>30</v>
      </c>
      <c r="Y17" s="44">
        <v>3</v>
      </c>
      <c r="Z17" s="43"/>
      <c r="AA17" s="42"/>
      <c r="AB17" s="42"/>
      <c r="AC17" s="44"/>
      <c r="AD17" s="43"/>
      <c r="AE17" s="42"/>
      <c r="AF17" s="42"/>
      <c r="AG17" s="41"/>
      <c r="AH17" s="14" t="s">
        <v>14</v>
      </c>
    </row>
    <row r="18" spans="1:34" x14ac:dyDescent="0.2">
      <c r="A18" s="28" t="s">
        <v>33</v>
      </c>
      <c r="B18" s="27" t="s">
        <v>32</v>
      </c>
      <c r="C18" s="23"/>
      <c r="D18" s="22"/>
      <c r="E18" s="26"/>
      <c r="F18" s="25"/>
      <c r="G18" s="22"/>
      <c r="H18" s="22"/>
      <c r="I18" s="24"/>
      <c r="J18" s="23"/>
      <c r="K18" s="22"/>
      <c r="L18" s="22"/>
      <c r="M18" s="24"/>
      <c r="N18" s="23"/>
      <c r="O18" s="22"/>
      <c r="P18" s="22"/>
      <c r="Q18" s="24"/>
      <c r="R18" s="23"/>
      <c r="S18" s="22"/>
      <c r="T18" s="22"/>
      <c r="U18" s="24"/>
      <c r="V18" s="23"/>
      <c r="W18" s="22"/>
      <c r="X18" s="22"/>
      <c r="Y18" s="24"/>
      <c r="Z18" s="23"/>
      <c r="AA18" s="22"/>
      <c r="AB18" s="22"/>
      <c r="AC18" s="24"/>
      <c r="AD18" s="23"/>
      <c r="AE18" s="22"/>
      <c r="AF18" s="22"/>
      <c r="AG18" s="21"/>
      <c r="AH18" s="20"/>
    </row>
    <row r="19" spans="1:34" x14ac:dyDescent="0.2">
      <c r="A19" s="46">
        <v>8</v>
      </c>
      <c r="B19" s="47" t="s">
        <v>31</v>
      </c>
      <c r="C19" s="19">
        <f>SUM(J19,N19,R19,V19,Z19,AD19)</f>
        <v>15</v>
      </c>
      <c r="D19" s="16">
        <f>SUM(K19,O19,S19,W19,AA19,AE19)</f>
        <v>30</v>
      </c>
      <c r="E19" s="18">
        <f>SUM(C19:D19)</f>
        <v>45</v>
      </c>
      <c r="F19" s="17">
        <v>45</v>
      </c>
      <c r="G19" s="16">
        <f>H19-F19</f>
        <v>30</v>
      </c>
      <c r="H19" s="16">
        <f>$B$8*I19</f>
        <v>75</v>
      </c>
      <c r="I19" s="15">
        <f>SUM(M19,Q19,U19,Y19,AC19,AG19)</f>
        <v>3</v>
      </c>
      <c r="J19" s="43"/>
      <c r="K19" s="42"/>
      <c r="L19" s="42"/>
      <c r="M19" s="44"/>
      <c r="N19" s="43">
        <v>15</v>
      </c>
      <c r="O19" s="42">
        <v>30</v>
      </c>
      <c r="P19" s="42">
        <v>30</v>
      </c>
      <c r="Q19" s="44">
        <v>3</v>
      </c>
      <c r="R19" s="43"/>
      <c r="S19" s="42"/>
      <c r="T19" s="42"/>
      <c r="U19" s="44"/>
      <c r="V19" s="43"/>
      <c r="W19" s="42"/>
      <c r="X19" s="42"/>
      <c r="Y19" s="44"/>
      <c r="Z19" s="43"/>
      <c r="AA19" s="42"/>
      <c r="AB19" s="42"/>
      <c r="AC19" s="44"/>
      <c r="AD19" s="43"/>
      <c r="AE19" s="42"/>
      <c r="AF19" s="42"/>
      <c r="AG19" s="41"/>
      <c r="AH19" s="48" t="s">
        <v>30</v>
      </c>
    </row>
    <row r="20" spans="1:34" x14ac:dyDescent="0.2">
      <c r="A20" s="46">
        <v>9</v>
      </c>
      <c r="B20" s="47" t="s">
        <v>74</v>
      </c>
      <c r="C20" s="19">
        <f t="shared" ref="C20:C24" si="12">SUM(J20,N20,R20,V20,Z20,AD20)</f>
        <v>0</v>
      </c>
      <c r="D20" s="16">
        <f t="shared" ref="D20:D24" si="13">SUM(K20,O20,S20,W20,AA20,AE20)</f>
        <v>30</v>
      </c>
      <c r="E20" s="18">
        <f t="shared" ref="E20:E24" si="14">SUM(C20:D20)</f>
        <v>30</v>
      </c>
      <c r="F20" s="17">
        <v>30</v>
      </c>
      <c r="G20" s="16">
        <f t="shared" ref="G20:G24" si="15">H20-F20</f>
        <v>45</v>
      </c>
      <c r="H20" s="16">
        <f t="shared" ref="H20:H24" si="16">$B$8*I20</f>
        <v>75</v>
      </c>
      <c r="I20" s="15">
        <f t="shared" ref="I20:I24" si="17">SUM(M20,Q20,U20,Y20,AC20,AG20)</f>
        <v>3</v>
      </c>
      <c r="J20" s="43">
        <v>0</v>
      </c>
      <c r="K20" s="42">
        <v>30</v>
      </c>
      <c r="L20" s="42">
        <v>45</v>
      </c>
      <c r="M20" s="44">
        <v>3</v>
      </c>
      <c r="N20" s="43"/>
      <c r="O20" s="42"/>
      <c r="P20" s="42"/>
      <c r="Q20" s="44"/>
      <c r="R20" s="43"/>
      <c r="S20" s="42"/>
      <c r="T20" s="42"/>
      <c r="U20" s="44"/>
      <c r="V20" s="43"/>
      <c r="W20" s="42"/>
      <c r="X20" s="42"/>
      <c r="Y20" s="44"/>
      <c r="Z20" s="43"/>
      <c r="AA20" s="42"/>
      <c r="AB20" s="42"/>
      <c r="AC20" s="44"/>
      <c r="AD20" s="43"/>
      <c r="AE20" s="42"/>
      <c r="AF20" s="42"/>
      <c r="AG20" s="41"/>
      <c r="AH20" s="14" t="s">
        <v>29</v>
      </c>
    </row>
    <row r="21" spans="1:34" x14ac:dyDescent="0.2">
      <c r="A21" s="46">
        <v>10</v>
      </c>
      <c r="B21" s="47" t="s">
        <v>75</v>
      </c>
      <c r="C21" s="19">
        <f t="shared" si="12"/>
        <v>15</v>
      </c>
      <c r="D21" s="16">
        <f t="shared" si="13"/>
        <v>60</v>
      </c>
      <c r="E21" s="18">
        <f t="shared" si="14"/>
        <v>75</v>
      </c>
      <c r="F21" s="17">
        <v>75</v>
      </c>
      <c r="G21" s="16">
        <f t="shared" si="15"/>
        <v>50</v>
      </c>
      <c r="H21" s="16">
        <f t="shared" si="16"/>
        <v>125</v>
      </c>
      <c r="I21" s="15">
        <f t="shared" si="17"/>
        <v>5</v>
      </c>
      <c r="J21" s="43">
        <v>15</v>
      </c>
      <c r="K21" s="42">
        <v>30</v>
      </c>
      <c r="L21" s="42">
        <v>30</v>
      </c>
      <c r="M21" s="44">
        <v>3</v>
      </c>
      <c r="N21" s="43">
        <v>0</v>
      </c>
      <c r="O21" s="42">
        <v>30</v>
      </c>
      <c r="P21" s="42">
        <v>20</v>
      </c>
      <c r="Q21" s="44">
        <v>2</v>
      </c>
      <c r="R21" s="43"/>
      <c r="S21" s="42"/>
      <c r="T21" s="42"/>
      <c r="U21" s="44"/>
      <c r="V21" s="43"/>
      <c r="W21" s="42"/>
      <c r="X21" s="42"/>
      <c r="Y21" s="44"/>
      <c r="Z21" s="43"/>
      <c r="AA21" s="42"/>
      <c r="AB21" s="42"/>
      <c r="AC21" s="44"/>
      <c r="AD21" s="43"/>
      <c r="AE21" s="42"/>
      <c r="AF21" s="42"/>
      <c r="AG21" s="41"/>
      <c r="AH21" s="14" t="s">
        <v>65</v>
      </c>
    </row>
    <row r="22" spans="1:34" x14ac:dyDescent="0.2">
      <c r="A22" s="46">
        <v>11</v>
      </c>
      <c r="B22" s="45" t="s">
        <v>28</v>
      </c>
      <c r="C22" s="19">
        <f t="shared" si="12"/>
        <v>30</v>
      </c>
      <c r="D22" s="16">
        <f t="shared" si="13"/>
        <v>30</v>
      </c>
      <c r="E22" s="18">
        <f t="shared" si="14"/>
        <v>60</v>
      </c>
      <c r="F22" s="17">
        <v>45</v>
      </c>
      <c r="G22" s="16">
        <f t="shared" si="15"/>
        <v>55</v>
      </c>
      <c r="H22" s="16">
        <f t="shared" si="16"/>
        <v>100</v>
      </c>
      <c r="I22" s="15">
        <f t="shared" si="17"/>
        <v>4</v>
      </c>
      <c r="J22" s="43"/>
      <c r="K22" s="42"/>
      <c r="L22" s="42"/>
      <c r="M22" s="44"/>
      <c r="N22" s="43"/>
      <c r="O22" s="42"/>
      <c r="P22" s="42"/>
      <c r="Q22" s="44"/>
      <c r="R22" s="43"/>
      <c r="S22" s="42"/>
      <c r="T22" s="42"/>
      <c r="U22" s="44"/>
      <c r="V22" s="43"/>
      <c r="W22" s="42"/>
      <c r="X22" s="42"/>
      <c r="Y22" s="44"/>
      <c r="Z22" s="43">
        <v>30</v>
      </c>
      <c r="AA22" s="42">
        <v>30</v>
      </c>
      <c r="AB22" s="42">
        <v>55</v>
      </c>
      <c r="AC22" s="44">
        <v>4</v>
      </c>
      <c r="AD22" s="43"/>
      <c r="AE22" s="42"/>
      <c r="AF22" s="42"/>
      <c r="AG22" s="41"/>
      <c r="AH22" s="14" t="s">
        <v>26</v>
      </c>
    </row>
    <row r="23" spans="1:34" x14ac:dyDescent="0.2">
      <c r="A23" s="46">
        <v>12</v>
      </c>
      <c r="B23" s="45" t="s">
        <v>27</v>
      </c>
      <c r="C23" s="19">
        <f t="shared" si="12"/>
        <v>30</v>
      </c>
      <c r="D23" s="16">
        <f t="shared" si="13"/>
        <v>30</v>
      </c>
      <c r="E23" s="18">
        <f t="shared" si="14"/>
        <v>60</v>
      </c>
      <c r="F23" s="17">
        <v>60</v>
      </c>
      <c r="G23" s="16">
        <f t="shared" si="15"/>
        <v>40</v>
      </c>
      <c r="H23" s="16">
        <f t="shared" si="16"/>
        <v>100</v>
      </c>
      <c r="I23" s="15">
        <f t="shared" si="17"/>
        <v>4</v>
      </c>
      <c r="J23" s="43"/>
      <c r="K23" s="42"/>
      <c r="L23" s="42"/>
      <c r="M23" s="44"/>
      <c r="N23" s="43"/>
      <c r="O23" s="42"/>
      <c r="P23" s="42"/>
      <c r="Q23" s="44"/>
      <c r="R23" s="43"/>
      <c r="S23" s="42"/>
      <c r="T23" s="42"/>
      <c r="U23" s="44"/>
      <c r="V23" s="43"/>
      <c r="W23" s="42"/>
      <c r="X23" s="42"/>
      <c r="Y23" s="44"/>
      <c r="Z23" s="43">
        <v>30</v>
      </c>
      <c r="AA23" s="42">
        <v>30</v>
      </c>
      <c r="AB23" s="42">
        <v>55</v>
      </c>
      <c r="AC23" s="44">
        <v>4</v>
      </c>
      <c r="AD23" s="43"/>
      <c r="AE23" s="42"/>
      <c r="AF23" s="42"/>
      <c r="AG23" s="41"/>
      <c r="AH23" s="14" t="s">
        <v>26</v>
      </c>
    </row>
    <row r="24" spans="1:34" x14ac:dyDescent="0.2">
      <c r="A24" s="46">
        <v>13</v>
      </c>
      <c r="B24" s="45" t="s">
        <v>25</v>
      </c>
      <c r="C24" s="19">
        <f t="shared" si="12"/>
        <v>15</v>
      </c>
      <c r="D24" s="16">
        <f t="shared" si="13"/>
        <v>30</v>
      </c>
      <c r="E24" s="18">
        <f t="shared" si="14"/>
        <v>45</v>
      </c>
      <c r="F24" s="17">
        <v>60</v>
      </c>
      <c r="G24" s="16">
        <f t="shared" si="15"/>
        <v>15</v>
      </c>
      <c r="H24" s="16">
        <f t="shared" si="16"/>
        <v>75</v>
      </c>
      <c r="I24" s="15">
        <f t="shared" si="17"/>
        <v>3</v>
      </c>
      <c r="J24" s="43"/>
      <c r="K24" s="42"/>
      <c r="L24" s="42"/>
      <c r="M24" s="44"/>
      <c r="N24" s="43"/>
      <c r="O24" s="42"/>
      <c r="P24" s="42"/>
      <c r="Q24" s="44"/>
      <c r="R24" s="43"/>
      <c r="S24" s="42"/>
      <c r="T24" s="42"/>
      <c r="U24" s="44"/>
      <c r="V24" s="43"/>
      <c r="W24" s="42"/>
      <c r="X24" s="42"/>
      <c r="Y24" s="44"/>
      <c r="Z24" s="43"/>
      <c r="AA24" s="42"/>
      <c r="AB24" s="42"/>
      <c r="AC24" s="44"/>
      <c r="AD24" s="43">
        <v>15</v>
      </c>
      <c r="AE24" s="42">
        <v>30</v>
      </c>
      <c r="AF24" s="42">
        <v>30</v>
      </c>
      <c r="AG24" s="41">
        <v>3</v>
      </c>
      <c r="AH24" s="14" t="s">
        <v>10</v>
      </c>
    </row>
    <row r="25" spans="1:34" x14ac:dyDescent="0.2">
      <c r="A25" s="28" t="s">
        <v>24</v>
      </c>
      <c r="B25" s="27" t="s">
        <v>23</v>
      </c>
      <c r="C25" s="23"/>
      <c r="D25" s="22"/>
      <c r="E25" s="26"/>
      <c r="F25" s="25"/>
      <c r="G25" s="22"/>
      <c r="H25" s="22"/>
      <c r="I25" s="24"/>
      <c r="J25" s="23"/>
      <c r="K25" s="22"/>
      <c r="L25" s="22"/>
      <c r="M25" s="24"/>
      <c r="N25" s="23"/>
      <c r="O25" s="22"/>
      <c r="P25" s="22"/>
      <c r="Q25" s="24"/>
      <c r="R25" s="23"/>
      <c r="S25" s="22"/>
      <c r="T25" s="22"/>
      <c r="U25" s="24"/>
      <c r="V25" s="23"/>
      <c r="W25" s="22"/>
      <c r="X25" s="22"/>
      <c r="Y25" s="24"/>
      <c r="Z25" s="23"/>
      <c r="AA25" s="22"/>
      <c r="AB25" s="22"/>
      <c r="AC25" s="24"/>
      <c r="AD25" s="23"/>
      <c r="AE25" s="22"/>
      <c r="AF25" s="22"/>
      <c r="AG25" s="21"/>
      <c r="AH25" s="20"/>
    </row>
    <row r="26" spans="1:34" x14ac:dyDescent="0.2">
      <c r="A26" s="75">
        <v>14</v>
      </c>
      <c r="B26" s="47" t="s">
        <v>62</v>
      </c>
      <c r="C26" s="19">
        <f t="shared" ref="C26:D28" si="18">SUM(J26,N26,R26,V26,Z26,AD26)</f>
        <v>60</v>
      </c>
      <c r="D26" s="16">
        <f t="shared" si="18"/>
        <v>120</v>
      </c>
      <c r="E26" s="18">
        <f>SUM(C26:D26)</f>
        <v>180</v>
      </c>
      <c r="F26" s="76">
        <v>180</v>
      </c>
      <c r="G26" s="16">
        <f>H26-F26</f>
        <v>70</v>
      </c>
      <c r="H26" s="16">
        <f>$B$8*I26</f>
        <v>250</v>
      </c>
      <c r="I26" s="15">
        <f>SUM(M26,Q26,U26,Y26,AC26,AG26)</f>
        <v>10</v>
      </c>
      <c r="J26" s="43">
        <v>30</v>
      </c>
      <c r="K26" s="42">
        <v>60</v>
      </c>
      <c r="L26" s="42">
        <v>35</v>
      </c>
      <c r="M26" s="44">
        <v>5</v>
      </c>
      <c r="N26" s="43"/>
      <c r="O26" s="42"/>
      <c r="P26" s="42"/>
      <c r="Q26" s="44"/>
      <c r="R26" s="43"/>
      <c r="S26" s="42"/>
      <c r="T26" s="42"/>
      <c r="U26" s="44"/>
      <c r="V26" s="43"/>
      <c r="W26" s="42"/>
      <c r="X26" s="42"/>
      <c r="Y26" s="44"/>
      <c r="Z26" s="43">
        <v>30</v>
      </c>
      <c r="AA26" s="42">
        <v>60</v>
      </c>
      <c r="AB26" s="42">
        <v>35</v>
      </c>
      <c r="AC26" s="44">
        <v>5</v>
      </c>
      <c r="AD26" s="43"/>
      <c r="AE26" s="42"/>
      <c r="AF26" s="42"/>
      <c r="AG26" s="41"/>
      <c r="AH26" s="77" t="s">
        <v>66</v>
      </c>
    </row>
    <row r="27" spans="1:34" x14ac:dyDescent="0.2">
      <c r="A27" s="75">
        <v>15</v>
      </c>
      <c r="B27" s="47" t="s">
        <v>57</v>
      </c>
      <c r="C27" s="19">
        <f t="shared" si="18"/>
        <v>15</v>
      </c>
      <c r="D27" s="16">
        <f t="shared" si="18"/>
        <v>60</v>
      </c>
      <c r="E27" s="18">
        <f>SUM(C27:D27)</f>
        <v>75</v>
      </c>
      <c r="F27" s="76">
        <v>75</v>
      </c>
      <c r="G27" s="16">
        <f>H27-F27</f>
        <v>50</v>
      </c>
      <c r="H27" s="16">
        <f>$B$8*I27</f>
        <v>125</v>
      </c>
      <c r="I27" s="15">
        <f>SUM(M27,Q27,U27,Y27,AC27,AG27)</f>
        <v>5</v>
      </c>
      <c r="J27" s="43"/>
      <c r="K27" s="42"/>
      <c r="L27" s="42"/>
      <c r="M27" s="44"/>
      <c r="N27" s="43">
        <v>15</v>
      </c>
      <c r="O27" s="42">
        <v>30</v>
      </c>
      <c r="P27" s="42">
        <v>30</v>
      </c>
      <c r="Q27" s="44">
        <v>3</v>
      </c>
      <c r="R27" s="43">
        <v>0</v>
      </c>
      <c r="S27" s="42">
        <v>30</v>
      </c>
      <c r="T27" s="42">
        <v>20</v>
      </c>
      <c r="U27" s="44">
        <v>2</v>
      </c>
      <c r="V27" s="43"/>
      <c r="W27" s="42"/>
      <c r="X27" s="42"/>
      <c r="Y27" s="44"/>
      <c r="Z27" s="43"/>
      <c r="AA27" s="42"/>
      <c r="AB27" s="42"/>
      <c r="AC27" s="44"/>
      <c r="AD27" s="43"/>
      <c r="AE27" s="42"/>
      <c r="AF27" s="42"/>
      <c r="AG27" s="41"/>
      <c r="AH27" s="83" t="s">
        <v>63</v>
      </c>
    </row>
    <row r="28" spans="1:34" x14ac:dyDescent="0.2">
      <c r="A28" s="75">
        <v>16</v>
      </c>
      <c r="B28" s="47" t="s">
        <v>72</v>
      </c>
      <c r="C28" s="19">
        <f t="shared" si="18"/>
        <v>15</v>
      </c>
      <c r="D28" s="16">
        <f t="shared" si="18"/>
        <v>30</v>
      </c>
      <c r="E28" s="18">
        <f>SUM(C28:D28)</f>
        <v>45</v>
      </c>
      <c r="F28" s="17">
        <v>45</v>
      </c>
      <c r="G28" s="16">
        <f>H28-F28</f>
        <v>30</v>
      </c>
      <c r="H28" s="16">
        <f>$B$8*I28</f>
        <v>75</v>
      </c>
      <c r="I28" s="15">
        <f>SUM(M28,Q28,U28,Y28,AC28,AG28)</f>
        <v>3</v>
      </c>
      <c r="J28" s="43"/>
      <c r="K28" s="42"/>
      <c r="L28" s="42"/>
      <c r="M28" s="44"/>
      <c r="N28" s="43"/>
      <c r="O28" s="42"/>
      <c r="P28" s="42"/>
      <c r="Q28" s="44"/>
      <c r="R28" s="43">
        <v>15</v>
      </c>
      <c r="S28" s="42">
        <v>30</v>
      </c>
      <c r="T28" s="42">
        <v>30</v>
      </c>
      <c r="U28" s="44">
        <v>3</v>
      </c>
      <c r="V28" s="43"/>
      <c r="W28" s="42"/>
      <c r="X28" s="42"/>
      <c r="Y28" s="44"/>
      <c r="Z28" s="43"/>
      <c r="AA28" s="42"/>
      <c r="AB28" s="42"/>
      <c r="AC28" s="44"/>
      <c r="AD28" s="43"/>
      <c r="AE28" s="42"/>
      <c r="AF28" s="42"/>
      <c r="AG28" s="41"/>
      <c r="AH28" s="14" t="s">
        <v>64</v>
      </c>
    </row>
    <row r="29" spans="1:34" x14ac:dyDescent="0.2">
      <c r="A29" s="75">
        <v>17</v>
      </c>
      <c r="B29" s="47" t="s">
        <v>56</v>
      </c>
      <c r="C29" s="19">
        <f t="shared" ref="C29:C36" si="19">SUM(J29,N29,R29,V29,Z29,AD29)</f>
        <v>0</v>
      </c>
      <c r="D29" s="16">
        <f t="shared" ref="D29:D36" si="20">SUM(K29,O29,S29,W29,AA29,AE29)</f>
        <v>30</v>
      </c>
      <c r="E29" s="18">
        <f t="shared" ref="E29:E36" si="21">SUM(C29:D29)</f>
        <v>30</v>
      </c>
      <c r="F29" s="17">
        <v>30</v>
      </c>
      <c r="G29" s="16">
        <f t="shared" ref="G29:G36" si="22">H29-F29</f>
        <v>45</v>
      </c>
      <c r="H29" s="16">
        <f t="shared" ref="H29:H36" si="23">$B$8*I29</f>
        <v>75</v>
      </c>
      <c r="I29" s="15">
        <f t="shared" ref="I29:I36" si="24">SUM(M29,Q29,U29,Y29,AC29,AG29)</f>
        <v>3</v>
      </c>
      <c r="J29" s="43">
        <v>0</v>
      </c>
      <c r="K29" s="42">
        <v>30</v>
      </c>
      <c r="L29" s="42">
        <v>45</v>
      </c>
      <c r="M29" s="44">
        <v>3</v>
      </c>
      <c r="N29" s="43"/>
      <c r="O29" s="42"/>
      <c r="P29" s="42"/>
      <c r="Q29" s="44"/>
      <c r="R29" s="43"/>
      <c r="S29" s="42"/>
      <c r="T29" s="42"/>
      <c r="U29" s="44"/>
      <c r="V29" s="43"/>
      <c r="W29" s="42"/>
      <c r="X29" s="42"/>
      <c r="Y29" s="44"/>
      <c r="Z29" s="43"/>
      <c r="AA29" s="42"/>
      <c r="AB29" s="42"/>
      <c r="AC29" s="44"/>
      <c r="AD29" s="43"/>
      <c r="AE29" s="42"/>
      <c r="AF29" s="42"/>
      <c r="AG29" s="41"/>
      <c r="AH29" s="14" t="s">
        <v>63</v>
      </c>
    </row>
    <row r="30" spans="1:34" x14ac:dyDescent="0.2">
      <c r="A30" s="75">
        <v>18</v>
      </c>
      <c r="B30" s="47" t="s">
        <v>55</v>
      </c>
      <c r="C30" s="19">
        <f t="shared" ref="C30" si="25">SUM(J30,N30,R30,V30,Z30,AD30)</f>
        <v>0</v>
      </c>
      <c r="D30" s="16">
        <f t="shared" ref="D30" si="26">SUM(K30,O30,S30,W30,AA30,AE30)</f>
        <v>60</v>
      </c>
      <c r="E30" s="18">
        <f t="shared" ref="E30" si="27">SUM(C30:D30)</f>
        <v>60</v>
      </c>
      <c r="F30" s="17">
        <v>60</v>
      </c>
      <c r="G30" s="16">
        <f t="shared" si="22"/>
        <v>65</v>
      </c>
      <c r="H30" s="16">
        <f t="shared" si="23"/>
        <v>125</v>
      </c>
      <c r="I30" s="15">
        <f t="shared" ref="I30" si="28">SUM(M30,Q30,U30,Y30,AC30,AG30)</f>
        <v>5</v>
      </c>
      <c r="J30" s="43"/>
      <c r="K30" s="42"/>
      <c r="L30" s="42"/>
      <c r="M30" s="44"/>
      <c r="N30" s="43"/>
      <c r="O30" s="42"/>
      <c r="P30" s="42"/>
      <c r="Q30" s="44"/>
      <c r="R30" s="43">
        <v>0</v>
      </c>
      <c r="S30" s="42">
        <v>30</v>
      </c>
      <c r="T30" s="42">
        <v>20</v>
      </c>
      <c r="U30" s="44">
        <v>2</v>
      </c>
      <c r="V30" s="43">
        <v>0</v>
      </c>
      <c r="W30" s="42">
        <v>30</v>
      </c>
      <c r="X30" s="42">
        <v>45</v>
      </c>
      <c r="Y30" s="44">
        <v>3</v>
      </c>
      <c r="Z30" s="43"/>
      <c r="AA30" s="42"/>
      <c r="AB30" s="42"/>
      <c r="AC30" s="44"/>
      <c r="AD30" s="43"/>
      <c r="AE30" s="42"/>
      <c r="AF30" s="42"/>
      <c r="AG30" s="41"/>
      <c r="AH30" s="14" t="s">
        <v>14</v>
      </c>
    </row>
    <row r="31" spans="1:34" x14ac:dyDescent="0.2">
      <c r="A31" s="75">
        <v>19</v>
      </c>
      <c r="B31" s="47" t="s">
        <v>22</v>
      </c>
      <c r="C31" s="19">
        <f t="shared" si="19"/>
        <v>15</v>
      </c>
      <c r="D31" s="16">
        <f t="shared" si="20"/>
        <v>30</v>
      </c>
      <c r="E31" s="18">
        <f t="shared" si="21"/>
        <v>45</v>
      </c>
      <c r="F31" s="17">
        <v>45</v>
      </c>
      <c r="G31" s="16">
        <f t="shared" si="22"/>
        <v>30</v>
      </c>
      <c r="H31" s="16">
        <f t="shared" si="23"/>
        <v>75</v>
      </c>
      <c r="I31" s="15">
        <f t="shared" si="24"/>
        <v>3</v>
      </c>
      <c r="J31" s="43"/>
      <c r="K31" s="42"/>
      <c r="L31" s="42"/>
      <c r="M31" s="44"/>
      <c r="N31" s="43"/>
      <c r="O31" s="42"/>
      <c r="P31" s="42"/>
      <c r="Q31" s="44"/>
      <c r="R31" s="43"/>
      <c r="S31" s="42"/>
      <c r="T31" s="42"/>
      <c r="U31" s="44"/>
      <c r="V31" s="43"/>
      <c r="W31" s="42"/>
      <c r="X31" s="42"/>
      <c r="Y31" s="44"/>
      <c r="Z31" s="43"/>
      <c r="AA31" s="42"/>
      <c r="AB31" s="42"/>
      <c r="AC31" s="44"/>
      <c r="AD31" s="43">
        <v>15</v>
      </c>
      <c r="AE31" s="42">
        <v>30</v>
      </c>
      <c r="AF31" s="42">
        <v>30</v>
      </c>
      <c r="AG31" s="41">
        <v>3</v>
      </c>
      <c r="AH31" s="14" t="s">
        <v>10</v>
      </c>
    </row>
    <row r="32" spans="1:34" x14ac:dyDescent="0.2">
      <c r="A32" s="75">
        <v>20</v>
      </c>
      <c r="B32" s="47" t="s">
        <v>69</v>
      </c>
      <c r="C32" s="19">
        <f t="shared" si="19"/>
        <v>30</v>
      </c>
      <c r="D32" s="16">
        <f t="shared" si="20"/>
        <v>30</v>
      </c>
      <c r="E32" s="18">
        <f t="shared" si="21"/>
        <v>60</v>
      </c>
      <c r="F32" s="17">
        <v>60</v>
      </c>
      <c r="G32" s="16">
        <f t="shared" si="22"/>
        <v>40</v>
      </c>
      <c r="H32" s="16">
        <f t="shared" si="23"/>
        <v>100</v>
      </c>
      <c r="I32" s="15">
        <f t="shared" si="24"/>
        <v>4</v>
      </c>
      <c r="J32" s="43"/>
      <c r="K32" s="42"/>
      <c r="L32" s="42"/>
      <c r="M32" s="44"/>
      <c r="N32" s="43"/>
      <c r="O32" s="42"/>
      <c r="P32" s="42"/>
      <c r="Q32" s="44"/>
      <c r="R32" s="43"/>
      <c r="S32" s="42"/>
      <c r="T32" s="42"/>
      <c r="U32" s="44"/>
      <c r="V32" s="43"/>
      <c r="W32" s="42"/>
      <c r="X32" s="42"/>
      <c r="Y32" s="44"/>
      <c r="Z32" s="43">
        <v>30</v>
      </c>
      <c r="AA32" s="42">
        <v>30</v>
      </c>
      <c r="AB32" s="42">
        <v>40</v>
      </c>
      <c r="AC32" s="44">
        <v>4</v>
      </c>
      <c r="AD32" s="43"/>
      <c r="AE32" s="42"/>
      <c r="AF32" s="42"/>
      <c r="AG32" s="41"/>
      <c r="AH32" s="14" t="s">
        <v>26</v>
      </c>
    </row>
    <row r="33" spans="1:34" x14ac:dyDescent="0.2">
      <c r="A33" s="75">
        <v>21</v>
      </c>
      <c r="B33" s="47" t="s">
        <v>76</v>
      </c>
      <c r="C33" s="19">
        <v>30</v>
      </c>
      <c r="D33" s="16">
        <v>30</v>
      </c>
      <c r="E33" s="18">
        <v>60</v>
      </c>
      <c r="F33" s="17">
        <v>60</v>
      </c>
      <c r="G33" s="16">
        <v>40</v>
      </c>
      <c r="H33" s="16">
        <v>100</v>
      </c>
      <c r="I33" s="15">
        <v>4</v>
      </c>
      <c r="J33" s="43"/>
      <c r="K33" s="42"/>
      <c r="L33" s="42"/>
      <c r="M33" s="44"/>
      <c r="N33" s="43"/>
      <c r="O33" s="42"/>
      <c r="P33" s="42"/>
      <c r="Q33" s="44"/>
      <c r="R33" s="43"/>
      <c r="S33" s="42"/>
      <c r="T33" s="42"/>
      <c r="U33" s="44"/>
      <c r="V33" s="43"/>
      <c r="W33" s="42"/>
      <c r="X33" s="42"/>
      <c r="Y33" s="44"/>
      <c r="Z33" s="43">
        <v>30</v>
      </c>
      <c r="AA33" s="42">
        <v>30</v>
      </c>
      <c r="AB33" s="42">
        <v>40</v>
      </c>
      <c r="AC33" s="44">
        <v>4</v>
      </c>
      <c r="AD33" s="43"/>
      <c r="AE33" s="42"/>
      <c r="AF33" s="42"/>
      <c r="AG33" s="41"/>
      <c r="AH33" s="14"/>
    </row>
    <row r="34" spans="1:34" x14ac:dyDescent="0.2">
      <c r="A34" s="75">
        <v>22</v>
      </c>
      <c r="B34" s="47" t="s">
        <v>20</v>
      </c>
      <c r="C34" s="19">
        <f t="shared" si="19"/>
        <v>15</v>
      </c>
      <c r="D34" s="16">
        <f t="shared" si="20"/>
        <v>30</v>
      </c>
      <c r="E34" s="18">
        <f t="shared" si="21"/>
        <v>45</v>
      </c>
      <c r="F34" s="17">
        <v>45</v>
      </c>
      <c r="G34" s="16">
        <f t="shared" si="22"/>
        <v>30</v>
      </c>
      <c r="H34" s="16">
        <f t="shared" si="23"/>
        <v>75</v>
      </c>
      <c r="I34" s="15">
        <f t="shared" si="24"/>
        <v>3</v>
      </c>
      <c r="J34" s="43"/>
      <c r="K34" s="42"/>
      <c r="L34" s="42"/>
      <c r="M34" s="44"/>
      <c r="N34" s="43"/>
      <c r="O34" s="42"/>
      <c r="P34" s="42"/>
      <c r="Q34" s="44"/>
      <c r="R34" s="43"/>
      <c r="S34" s="42"/>
      <c r="T34" s="42"/>
      <c r="U34" s="44"/>
      <c r="V34" s="43"/>
      <c r="W34" s="42"/>
      <c r="X34" s="42"/>
      <c r="Y34" s="44"/>
      <c r="Z34" s="43"/>
      <c r="AA34" s="42"/>
      <c r="AB34" s="42"/>
      <c r="AC34" s="44"/>
      <c r="AD34" s="43">
        <v>15</v>
      </c>
      <c r="AE34" s="42">
        <v>30</v>
      </c>
      <c r="AF34" s="42">
        <v>30</v>
      </c>
      <c r="AG34" s="44">
        <v>3</v>
      </c>
      <c r="AH34" s="14" t="s">
        <v>10</v>
      </c>
    </row>
    <row r="35" spans="1:34" x14ac:dyDescent="0.2">
      <c r="A35" s="75">
        <v>23</v>
      </c>
      <c r="B35" s="45" t="s">
        <v>61</v>
      </c>
      <c r="C35" s="19">
        <f t="shared" si="19"/>
        <v>0</v>
      </c>
      <c r="D35" s="16">
        <f t="shared" si="20"/>
        <v>120</v>
      </c>
      <c r="E35" s="18">
        <f t="shared" si="21"/>
        <v>120</v>
      </c>
      <c r="F35" s="17">
        <v>120</v>
      </c>
      <c r="G35" s="16">
        <f t="shared" si="22"/>
        <v>180</v>
      </c>
      <c r="H35" s="16">
        <f t="shared" si="23"/>
        <v>300</v>
      </c>
      <c r="I35" s="15">
        <f t="shared" si="24"/>
        <v>12</v>
      </c>
      <c r="J35" s="43">
        <v>0</v>
      </c>
      <c r="K35" s="42">
        <v>30</v>
      </c>
      <c r="L35" s="42">
        <v>45</v>
      </c>
      <c r="M35" s="44">
        <v>3</v>
      </c>
      <c r="N35" s="43">
        <v>0</v>
      </c>
      <c r="O35" s="42">
        <v>30</v>
      </c>
      <c r="P35" s="42">
        <v>45</v>
      </c>
      <c r="Q35" s="44">
        <v>3</v>
      </c>
      <c r="R35" s="43"/>
      <c r="S35" s="42"/>
      <c r="T35" s="42"/>
      <c r="U35" s="44"/>
      <c r="V35" s="43">
        <v>0</v>
      </c>
      <c r="W35" s="42">
        <v>30</v>
      </c>
      <c r="X35" s="42">
        <v>45</v>
      </c>
      <c r="Y35" s="44">
        <v>3</v>
      </c>
      <c r="Z35" s="43"/>
      <c r="AA35" s="42"/>
      <c r="AB35" s="42"/>
      <c r="AC35" s="44"/>
      <c r="AD35" s="43">
        <v>0</v>
      </c>
      <c r="AE35" s="42">
        <v>30</v>
      </c>
      <c r="AF35" s="42">
        <v>45</v>
      </c>
      <c r="AG35" s="44">
        <v>3</v>
      </c>
      <c r="AH35" s="14" t="s">
        <v>70</v>
      </c>
    </row>
    <row r="36" spans="1:34" x14ac:dyDescent="0.2">
      <c r="A36" s="75">
        <v>24</v>
      </c>
      <c r="B36" s="52" t="s">
        <v>19</v>
      </c>
      <c r="C36" s="19">
        <f t="shared" si="19"/>
        <v>0</v>
      </c>
      <c r="D36" s="16">
        <f t="shared" si="20"/>
        <v>60</v>
      </c>
      <c r="E36" s="18">
        <f t="shared" si="21"/>
        <v>60</v>
      </c>
      <c r="F36" s="17">
        <v>60</v>
      </c>
      <c r="G36" s="16">
        <f t="shared" si="22"/>
        <v>90</v>
      </c>
      <c r="H36" s="16">
        <f t="shared" si="23"/>
        <v>150</v>
      </c>
      <c r="I36" s="15">
        <f t="shared" si="24"/>
        <v>6</v>
      </c>
      <c r="J36" s="43"/>
      <c r="K36" s="42"/>
      <c r="L36" s="42"/>
      <c r="M36" s="44"/>
      <c r="N36" s="43"/>
      <c r="O36" s="42"/>
      <c r="P36" s="42"/>
      <c r="Q36" s="44"/>
      <c r="R36" s="43"/>
      <c r="S36" s="42"/>
      <c r="T36" s="42"/>
      <c r="U36" s="44"/>
      <c r="V36" s="43">
        <v>0</v>
      </c>
      <c r="W36" s="42">
        <v>60</v>
      </c>
      <c r="X36" s="42">
        <v>90</v>
      </c>
      <c r="Y36" s="41">
        <v>6</v>
      </c>
      <c r="Z36" s="43"/>
      <c r="AA36" s="42"/>
      <c r="AB36" s="42"/>
      <c r="AC36" s="44"/>
      <c r="AD36" s="43"/>
      <c r="AE36" s="42"/>
      <c r="AF36" s="42"/>
      <c r="AG36" s="41"/>
      <c r="AH36" s="14" t="s">
        <v>18</v>
      </c>
    </row>
    <row r="37" spans="1:34" x14ac:dyDescent="0.2">
      <c r="A37" s="28" t="s">
        <v>17</v>
      </c>
      <c r="B37" s="27" t="s">
        <v>16</v>
      </c>
      <c r="C37" s="23"/>
      <c r="D37" s="22"/>
      <c r="E37" s="26"/>
      <c r="F37" s="25"/>
      <c r="G37" s="22"/>
      <c r="H37" s="22"/>
      <c r="I37" s="24"/>
      <c r="J37" s="23"/>
      <c r="K37" s="22"/>
      <c r="L37" s="22"/>
      <c r="M37" s="24"/>
      <c r="N37" s="23"/>
      <c r="O37" s="22"/>
      <c r="P37" s="22"/>
      <c r="Q37" s="24"/>
      <c r="R37" s="23"/>
      <c r="S37" s="22"/>
      <c r="T37" s="22"/>
      <c r="U37" s="24"/>
      <c r="V37" s="23"/>
      <c r="W37" s="22"/>
      <c r="X37" s="22"/>
      <c r="Y37" s="24"/>
      <c r="Z37" s="23"/>
      <c r="AA37" s="22"/>
      <c r="AB37" s="22"/>
      <c r="AC37" s="24"/>
      <c r="AD37" s="23"/>
      <c r="AE37" s="22"/>
      <c r="AF37" s="22"/>
      <c r="AG37" s="21"/>
      <c r="AH37" s="20"/>
    </row>
    <row r="38" spans="1:34" x14ac:dyDescent="0.2">
      <c r="A38" s="46">
        <v>25</v>
      </c>
      <c r="B38" s="47" t="s">
        <v>15</v>
      </c>
      <c r="C38" s="19">
        <f t="shared" ref="C38:D40" si="29">SUM(J38,N38,R38,V38,Z38,AD38)</f>
        <v>0</v>
      </c>
      <c r="D38" s="16">
        <f t="shared" si="29"/>
        <v>60</v>
      </c>
      <c r="E38" s="18">
        <f>SUM(C38:D38)</f>
        <v>60</v>
      </c>
      <c r="F38" s="17">
        <v>60</v>
      </c>
      <c r="G38" s="16">
        <f>H38-F38</f>
        <v>40</v>
      </c>
      <c r="H38" s="16">
        <f>$B$8*I38</f>
        <v>100</v>
      </c>
      <c r="I38" s="15">
        <f>SUM(M38,Q38,U38,Y38,AC38,AG38)</f>
        <v>4</v>
      </c>
      <c r="J38" s="43"/>
      <c r="K38" s="42"/>
      <c r="L38" s="42"/>
      <c r="M38" s="44"/>
      <c r="N38" s="43"/>
      <c r="O38" s="42"/>
      <c r="P38" s="42"/>
      <c r="Q38" s="44"/>
      <c r="R38" s="43">
        <v>0</v>
      </c>
      <c r="S38" s="42">
        <v>30</v>
      </c>
      <c r="T38" s="42">
        <v>20</v>
      </c>
      <c r="U38" s="44">
        <v>2</v>
      </c>
      <c r="V38" s="43">
        <v>0</v>
      </c>
      <c r="W38" s="42">
        <v>30</v>
      </c>
      <c r="X38" s="42">
        <v>20</v>
      </c>
      <c r="Y38" s="44">
        <v>2</v>
      </c>
      <c r="Z38" s="43"/>
      <c r="AA38" s="42"/>
      <c r="AB38" s="42"/>
      <c r="AC38" s="44"/>
      <c r="AD38" s="43"/>
      <c r="AE38" s="42"/>
      <c r="AF38" s="42"/>
      <c r="AG38" s="41"/>
      <c r="AH38" s="14" t="s">
        <v>14</v>
      </c>
    </row>
    <row r="39" spans="1:34" x14ac:dyDescent="0.2">
      <c r="A39" s="46">
        <v>26</v>
      </c>
      <c r="B39" s="47" t="s">
        <v>13</v>
      </c>
      <c r="C39" s="19">
        <f t="shared" si="29"/>
        <v>45</v>
      </c>
      <c r="D39" s="16">
        <f t="shared" si="29"/>
        <v>90</v>
      </c>
      <c r="E39" s="18">
        <f>SUM(C39:D39)</f>
        <v>135</v>
      </c>
      <c r="F39" s="17">
        <v>135</v>
      </c>
      <c r="G39" s="16">
        <f>H39-F39</f>
        <v>90</v>
      </c>
      <c r="H39" s="16">
        <f>$B$8*I39</f>
        <v>225</v>
      </c>
      <c r="I39" s="15">
        <f>SUM(M39,Q39,U39,Y39,AC39,AG39)</f>
        <v>9</v>
      </c>
      <c r="J39" s="43">
        <v>15</v>
      </c>
      <c r="K39" s="42">
        <v>30</v>
      </c>
      <c r="L39" s="42">
        <v>30</v>
      </c>
      <c r="M39" s="44">
        <v>3</v>
      </c>
      <c r="N39" s="43">
        <v>15</v>
      </c>
      <c r="O39" s="42">
        <v>30</v>
      </c>
      <c r="P39" s="42">
        <v>30</v>
      </c>
      <c r="Q39" s="44">
        <v>3</v>
      </c>
      <c r="R39" s="43">
        <v>15</v>
      </c>
      <c r="S39" s="42">
        <v>30</v>
      </c>
      <c r="T39" s="42">
        <v>30</v>
      </c>
      <c r="U39" s="44">
        <v>3</v>
      </c>
      <c r="V39" s="51"/>
      <c r="W39" s="50"/>
      <c r="X39" s="50"/>
      <c r="Y39" s="49"/>
      <c r="Z39" s="43"/>
      <c r="AA39" s="42"/>
      <c r="AB39" s="42"/>
      <c r="AC39" s="44"/>
      <c r="AD39" s="43"/>
      <c r="AE39" s="42"/>
      <c r="AF39" s="42"/>
      <c r="AG39" s="41"/>
      <c r="AH39" s="48" t="s">
        <v>12</v>
      </c>
    </row>
    <row r="40" spans="1:34" x14ac:dyDescent="0.2">
      <c r="A40" s="46">
        <v>27</v>
      </c>
      <c r="B40" s="47" t="s">
        <v>11</v>
      </c>
      <c r="C40" s="19">
        <f t="shared" si="29"/>
        <v>30</v>
      </c>
      <c r="D40" s="16">
        <f t="shared" si="29"/>
        <v>30</v>
      </c>
      <c r="E40" s="18">
        <f>SUM(C40:D40)</f>
        <v>60</v>
      </c>
      <c r="F40" s="17">
        <v>60</v>
      </c>
      <c r="G40" s="16">
        <f>H40-F40</f>
        <v>90</v>
      </c>
      <c r="H40" s="16">
        <f>$B$8*I40</f>
        <v>150</v>
      </c>
      <c r="I40" s="15">
        <f>SUM(M40,Q40,U40,Y40,AC40,AG40)</f>
        <v>6</v>
      </c>
      <c r="J40" s="43"/>
      <c r="K40" s="42"/>
      <c r="L40" s="42"/>
      <c r="M40" s="44"/>
      <c r="N40" s="43"/>
      <c r="O40" s="42"/>
      <c r="P40" s="42"/>
      <c r="Q40" s="44"/>
      <c r="R40" s="43"/>
      <c r="S40" s="42"/>
      <c r="T40" s="42"/>
      <c r="U40" s="44"/>
      <c r="V40" s="43"/>
      <c r="W40" s="42"/>
      <c r="X40" s="42"/>
      <c r="Y40" s="44"/>
      <c r="Z40" s="43"/>
      <c r="AA40" s="42"/>
      <c r="AB40" s="42"/>
      <c r="AC40" s="44"/>
      <c r="AD40" s="43">
        <v>30</v>
      </c>
      <c r="AE40" s="42">
        <v>30</v>
      </c>
      <c r="AF40" s="42">
        <v>90</v>
      </c>
      <c r="AG40" s="41">
        <v>6</v>
      </c>
      <c r="AH40" s="14" t="s">
        <v>10</v>
      </c>
    </row>
    <row r="41" spans="1:34" x14ac:dyDescent="0.2">
      <c r="A41" s="46">
        <v>28</v>
      </c>
      <c r="B41" s="47" t="s">
        <v>73</v>
      </c>
      <c r="C41" s="19">
        <v>0</v>
      </c>
      <c r="D41" s="16">
        <v>30</v>
      </c>
      <c r="E41" s="18">
        <v>30</v>
      </c>
      <c r="F41" s="17">
        <v>30</v>
      </c>
      <c r="G41" s="16">
        <v>20</v>
      </c>
      <c r="H41" s="16">
        <v>50</v>
      </c>
      <c r="I41" s="15">
        <v>2</v>
      </c>
      <c r="J41" s="43"/>
      <c r="K41" s="42"/>
      <c r="L41" s="42"/>
      <c r="M41" s="44"/>
      <c r="N41" s="43"/>
      <c r="O41" s="42"/>
      <c r="P41" s="42"/>
      <c r="Q41" s="44"/>
      <c r="R41" s="43"/>
      <c r="S41" s="42"/>
      <c r="T41" s="42"/>
      <c r="U41" s="44"/>
      <c r="V41" s="43"/>
      <c r="W41" s="42"/>
      <c r="X41" s="42"/>
      <c r="Y41" s="44"/>
      <c r="Z41" s="43"/>
      <c r="AA41" s="42"/>
      <c r="AB41" s="42"/>
      <c r="AC41" s="44"/>
      <c r="AD41" s="43">
        <v>0</v>
      </c>
      <c r="AE41" s="42">
        <v>30</v>
      </c>
      <c r="AF41" s="42">
        <v>20</v>
      </c>
      <c r="AG41" s="41">
        <v>2</v>
      </c>
      <c r="AH41" s="14" t="s">
        <v>10</v>
      </c>
    </row>
    <row r="42" spans="1:34" x14ac:dyDescent="0.2">
      <c r="A42" s="28" t="s">
        <v>9</v>
      </c>
      <c r="B42" s="27" t="s">
        <v>8</v>
      </c>
      <c r="C42" s="23"/>
      <c r="D42" s="22"/>
      <c r="E42" s="26"/>
      <c r="F42" s="25"/>
      <c r="G42" s="22"/>
      <c r="H42" s="22"/>
      <c r="I42" s="24"/>
      <c r="J42" s="23"/>
      <c r="K42" s="22"/>
      <c r="L42" s="22"/>
      <c r="M42" s="24"/>
      <c r="N42" s="23"/>
      <c r="O42" s="22"/>
      <c r="P42" s="22"/>
      <c r="Q42" s="24"/>
      <c r="R42" s="23"/>
      <c r="S42" s="22"/>
      <c r="T42" s="22"/>
      <c r="U42" s="24"/>
      <c r="V42" s="23"/>
      <c r="W42" s="22"/>
      <c r="X42" s="22"/>
      <c r="Y42" s="24"/>
      <c r="Z42" s="23"/>
      <c r="AA42" s="22"/>
      <c r="AB42" s="22"/>
      <c r="AC42" s="24"/>
      <c r="AD42" s="23"/>
      <c r="AE42" s="22"/>
      <c r="AF42" s="22"/>
      <c r="AG42" s="21"/>
      <c r="AH42" s="20"/>
    </row>
    <row r="43" spans="1:34" x14ac:dyDescent="0.2">
      <c r="A43" s="40">
        <v>29</v>
      </c>
      <c r="B43" s="39" t="s">
        <v>7</v>
      </c>
      <c r="C43" s="38">
        <f>SUM(J43,N43,R43,V43,Z43,AD43)</f>
        <v>0</v>
      </c>
      <c r="D43" s="35">
        <v>960</v>
      </c>
      <c r="E43" s="37">
        <f>SUM(C43:D43)</f>
        <v>960</v>
      </c>
      <c r="F43" s="36">
        <v>960</v>
      </c>
      <c r="G43" s="35">
        <f>H43-F43</f>
        <v>40</v>
      </c>
      <c r="H43" s="35">
        <f>$B$8*I43</f>
        <v>1000</v>
      </c>
      <c r="I43" s="34">
        <v>40</v>
      </c>
      <c r="J43" s="32"/>
      <c r="K43" s="31"/>
      <c r="L43" s="31"/>
      <c r="M43" s="33"/>
      <c r="N43" s="32">
        <v>0</v>
      </c>
      <c r="O43" s="31">
        <v>192</v>
      </c>
      <c r="P43" s="31">
        <v>8</v>
      </c>
      <c r="Q43" s="33">
        <v>8</v>
      </c>
      <c r="R43" s="32">
        <v>0</v>
      </c>
      <c r="S43" s="31">
        <v>192</v>
      </c>
      <c r="T43" s="31">
        <v>8</v>
      </c>
      <c r="U43" s="33">
        <v>8</v>
      </c>
      <c r="V43" s="32">
        <v>0</v>
      </c>
      <c r="W43" s="31">
        <v>192</v>
      </c>
      <c r="X43" s="31">
        <v>8</v>
      </c>
      <c r="Y43" s="33">
        <v>8</v>
      </c>
      <c r="Z43" s="32">
        <v>0</v>
      </c>
      <c r="AA43" s="31">
        <v>192</v>
      </c>
      <c r="AB43" s="31">
        <v>8</v>
      </c>
      <c r="AC43" s="33">
        <v>8</v>
      </c>
      <c r="AD43" s="32">
        <v>0</v>
      </c>
      <c r="AE43" s="31">
        <v>192</v>
      </c>
      <c r="AF43" s="31">
        <v>8</v>
      </c>
      <c r="AG43" s="30">
        <v>8</v>
      </c>
      <c r="AH43" s="29" t="s">
        <v>6</v>
      </c>
    </row>
    <row r="44" spans="1:34" ht="13.5" thickBot="1" x14ac:dyDescent="0.25">
      <c r="A44" s="40">
        <v>30</v>
      </c>
      <c r="B44" s="85" t="s">
        <v>67</v>
      </c>
      <c r="C44" s="38">
        <v>0</v>
      </c>
      <c r="D44" s="35">
        <v>8</v>
      </c>
      <c r="E44" s="37">
        <v>8</v>
      </c>
      <c r="F44" s="36">
        <v>8</v>
      </c>
      <c r="G44" s="35">
        <v>42</v>
      </c>
      <c r="H44" s="35">
        <v>50</v>
      </c>
      <c r="I44" s="34">
        <v>2</v>
      </c>
      <c r="J44" s="32"/>
      <c r="K44" s="31"/>
      <c r="L44" s="31"/>
      <c r="M44" s="33"/>
      <c r="N44" s="32"/>
      <c r="O44" s="31"/>
      <c r="P44" s="31"/>
      <c r="Q44" s="33"/>
      <c r="R44" s="32"/>
      <c r="S44" s="31"/>
      <c r="T44" s="31"/>
      <c r="U44" s="33"/>
      <c r="V44" s="32"/>
      <c r="W44" s="31"/>
      <c r="X44" s="31"/>
      <c r="Y44" s="33"/>
      <c r="Z44" s="32"/>
      <c r="AA44" s="31"/>
      <c r="AB44" s="31"/>
      <c r="AC44" s="33"/>
      <c r="AD44" s="43"/>
      <c r="AE44" s="42">
        <v>8</v>
      </c>
      <c r="AF44" s="42">
        <v>42</v>
      </c>
      <c r="AG44" s="41">
        <v>2</v>
      </c>
      <c r="AH44" s="29" t="s">
        <v>10</v>
      </c>
    </row>
    <row r="45" spans="1:34" ht="13.5" thickBot="1" x14ac:dyDescent="0.25">
      <c r="A45" s="28"/>
      <c r="B45" s="27"/>
      <c r="C45" s="23"/>
      <c r="D45" s="22"/>
      <c r="E45" s="26"/>
      <c r="F45" s="25"/>
      <c r="G45" s="22"/>
      <c r="H45" s="22"/>
      <c r="I45" s="24"/>
      <c r="J45" s="23"/>
      <c r="K45" s="22"/>
      <c r="L45" s="22"/>
      <c r="M45" s="24"/>
      <c r="N45" s="23"/>
      <c r="O45" s="22"/>
      <c r="P45" s="22"/>
      <c r="Q45" s="24"/>
      <c r="R45" s="23"/>
      <c r="S45" s="22"/>
      <c r="T45" s="22"/>
      <c r="U45" s="24"/>
      <c r="V45" s="23"/>
      <c r="W45" s="22"/>
      <c r="X45" s="22"/>
      <c r="Y45" s="24"/>
      <c r="Z45" s="23"/>
      <c r="AA45" s="22"/>
      <c r="AB45" s="22"/>
      <c r="AC45" s="24"/>
      <c r="AD45" s="23"/>
      <c r="AE45" s="22"/>
      <c r="AF45" s="22"/>
      <c r="AG45" s="21"/>
      <c r="AH45" s="20"/>
    </row>
    <row r="46" spans="1:34" ht="13.5" thickBot="1" x14ac:dyDescent="0.25">
      <c r="A46" s="112" t="s">
        <v>5</v>
      </c>
      <c r="B46" s="113"/>
      <c r="C46" s="12">
        <f t="shared" ref="C46:H46" si="30">SUM(C11:C45)</f>
        <v>600</v>
      </c>
      <c r="D46" s="12">
        <f t="shared" si="30"/>
        <v>2288</v>
      </c>
      <c r="E46" s="12">
        <f t="shared" si="30"/>
        <v>2888</v>
      </c>
      <c r="F46" s="12">
        <f t="shared" si="30"/>
        <v>2888</v>
      </c>
      <c r="G46" s="12">
        <f t="shared" si="30"/>
        <v>1612</v>
      </c>
      <c r="H46" s="12">
        <f t="shared" si="30"/>
        <v>4500</v>
      </c>
      <c r="I46" s="13">
        <f>SUM(I11:I44)</f>
        <v>180</v>
      </c>
      <c r="J46" s="12">
        <f>SUM(J11:J44)</f>
        <v>120</v>
      </c>
      <c r="K46" s="12">
        <f t="shared" ref="K46:AG46" si="31">SUM(K11:K44)</f>
        <v>270</v>
      </c>
      <c r="L46" s="12">
        <f t="shared" si="31"/>
        <v>310</v>
      </c>
      <c r="M46" s="11">
        <f t="shared" si="31"/>
        <v>28</v>
      </c>
      <c r="N46" s="12">
        <f t="shared" si="31"/>
        <v>105</v>
      </c>
      <c r="O46" s="12">
        <f t="shared" si="31"/>
        <v>402</v>
      </c>
      <c r="P46" s="12">
        <f t="shared" si="31"/>
        <v>243</v>
      </c>
      <c r="Q46" s="11">
        <f t="shared" si="31"/>
        <v>30</v>
      </c>
      <c r="R46" s="12">
        <f t="shared" si="31"/>
        <v>105</v>
      </c>
      <c r="S46" s="12">
        <f t="shared" si="31"/>
        <v>432</v>
      </c>
      <c r="T46" s="12">
        <f t="shared" si="31"/>
        <v>213</v>
      </c>
      <c r="U46" s="11">
        <f t="shared" si="31"/>
        <v>30</v>
      </c>
      <c r="V46" s="12">
        <f t="shared" si="31"/>
        <v>30</v>
      </c>
      <c r="W46" s="12">
        <f t="shared" si="31"/>
        <v>402</v>
      </c>
      <c r="X46" s="12">
        <f t="shared" si="31"/>
        <v>293</v>
      </c>
      <c r="Y46" s="11">
        <f t="shared" si="31"/>
        <v>29</v>
      </c>
      <c r="Z46" s="12">
        <f t="shared" si="31"/>
        <v>165</v>
      </c>
      <c r="AA46" s="12">
        <f t="shared" si="31"/>
        <v>402</v>
      </c>
      <c r="AB46" s="12">
        <f t="shared" si="31"/>
        <v>288</v>
      </c>
      <c r="AC46" s="11">
        <f t="shared" si="31"/>
        <v>33</v>
      </c>
      <c r="AD46" s="12">
        <f t="shared" si="31"/>
        <v>75</v>
      </c>
      <c r="AE46" s="12">
        <f t="shared" si="31"/>
        <v>380</v>
      </c>
      <c r="AF46" s="12">
        <f t="shared" si="31"/>
        <v>295</v>
      </c>
      <c r="AG46" s="11">
        <f t="shared" si="31"/>
        <v>30</v>
      </c>
      <c r="AH46" s="10"/>
    </row>
    <row r="47" spans="1:34" ht="13.5" thickBot="1" x14ac:dyDescent="0.25">
      <c r="A47" s="9"/>
      <c r="B47" s="8" t="s">
        <v>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3.5" thickBot="1" x14ac:dyDescent="0.25">
      <c r="A48" s="2"/>
      <c r="B48" s="2" t="s">
        <v>3</v>
      </c>
      <c r="C48" s="3"/>
      <c r="D48" s="3"/>
      <c r="E48" s="3"/>
      <c r="F48" s="3"/>
      <c r="G48" s="3"/>
      <c r="H48" s="3"/>
      <c r="I48" s="3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7" t="s">
        <v>2</v>
      </c>
    </row>
    <row r="49" spans="1:34" ht="13.5" thickBot="1" x14ac:dyDescent="0.25">
      <c r="A49" s="2"/>
      <c r="C49" s="5"/>
      <c r="D49" s="5"/>
      <c r="E49" s="5"/>
      <c r="F49" s="3"/>
      <c r="G49" s="3"/>
      <c r="H49" s="91" t="s">
        <v>1</v>
      </c>
      <c r="I49" s="92"/>
      <c r="J49" s="93">
        <v>4</v>
      </c>
      <c r="K49" s="86"/>
      <c r="L49" s="86"/>
      <c r="M49" s="86"/>
      <c r="N49" s="86">
        <v>7</v>
      </c>
      <c r="O49" s="86"/>
      <c r="P49" s="86"/>
      <c r="Q49" s="86"/>
      <c r="R49" s="86">
        <v>6</v>
      </c>
      <c r="S49" s="86"/>
      <c r="T49" s="86"/>
      <c r="U49" s="86"/>
      <c r="V49" s="86">
        <v>6</v>
      </c>
      <c r="W49" s="86"/>
      <c r="X49" s="86"/>
      <c r="Y49" s="86"/>
      <c r="Z49" s="86">
        <v>4</v>
      </c>
      <c r="AA49" s="86"/>
      <c r="AB49" s="86"/>
      <c r="AC49" s="86"/>
      <c r="AD49" s="86">
        <v>8</v>
      </c>
      <c r="AE49" s="86"/>
      <c r="AF49" s="86"/>
      <c r="AG49" s="86"/>
      <c r="AH49" s="6">
        <f>SUM(J49:AG49)</f>
        <v>35</v>
      </c>
    </row>
    <row r="50" spans="1:34" ht="13.5" thickBot="1" x14ac:dyDescent="0.25">
      <c r="A50" s="2"/>
      <c r="B50" s="5"/>
      <c r="C50" s="3"/>
      <c r="D50" s="3"/>
      <c r="E50" s="3"/>
      <c r="F50" s="3"/>
      <c r="G50" s="3"/>
      <c r="H50" s="126" t="s">
        <v>0</v>
      </c>
      <c r="I50" s="127"/>
      <c r="J50" s="95">
        <v>1</v>
      </c>
      <c r="K50" s="90"/>
      <c r="L50" s="90"/>
      <c r="M50" s="90"/>
      <c r="N50" s="90">
        <v>2</v>
      </c>
      <c r="O50" s="90"/>
      <c r="P50" s="90"/>
      <c r="Q50" s="90"/>
      <c r="R50" s="90">
        <v>2</v>
      </c>
      <c r="S50" s="90"/>
      <c r="T50" s="90"/>
      <c r="U50" s="90"/>
      <c r="V50" s="90">
        <v>0</v>
      </c>
      <c r="W50" s="90"/>
      <c r="X50" s="90"/>
      <c r="Y50" s="90"/>
      <c r="Z50" s="90">
        <v>2</v>
      </c>
      <c r="AA50" s="90"/>
      <c r="AB50" s="90"/>
      <c r="AC50" s="90"/>
      <c r="AD50" s="90">
        <v>0</v>
      </c>
      <c r="AE50" s="90"/>
      <c r="AF50" s="90"/>
      <c r="AG50" s="90"/>
      <c r="AH50" s="4">
        <f>SUM(J50:AG50)</f>
        <v>7</v>
      </c>
    </row>
    <row r="51" spans="1:34" x14ac:dyDescent="0.2">
      <c r="A51" s="2"/>
      <c r="B51" s="2"/>
      <c r="C51" s="3"/>
      <c r="D51" s="3"/>
      <c r="E51" s="3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3" spans="1:34" x14ac:dyDescent="0.2"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</row>
    <row r="54" spans="1:34" x14ac:dyDescent="0.2"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</row>
    <row r="55" spans="1:34" x14ac:dyDescent="0.2"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</row>
    <row r="56" spans="1:34" x14ac:dyDescent="0.2"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</row>
  </sheetData>
  <mergeCells count="47">
    <mergeCell ref="C56:AF56"/>
    <mergeCell ref="C55:AF55"/>
    <mergeCell ref="H50:I50"/>
    <mergeCell ref="C53:AC53"/>
    <mergeCell ref="C54:AF54"/>
    <mergeCell ref="AH6:AH8"/>
    <mergeCell ref="V7:Y7"/>
    <mergeCell ref="Z7:AC7"/>
    <mergeCell ref="N49:Q49"/>
    <mergeCell ref="R49:U49"/>
    <mergeCell ref="V49:Y49"/>
    <mergeCell ref="Z49:AC49"/>
    <mergeCell ref="AD7:AG7"/>
    <mergeCell ref="B9:AG9"/>
    <mergeCell ref="A46:B46"/>
    <mergeCell ref="J48:M48"/>
    <mergeCell ref="C6:E6"/>
    <mergeCell ref="G6:G8"/>
    <mergeCell ref="H6:H8"/>
    <mergeCell ref="I6:I8"/>
    <mergeCell ref="C7:C8"/>
    <mergeCell ref="A1:AH1"/>
    <mergeCell ref="A2:AH2"/>
    <mergeCell ref="A3:AH3"/>
    <mergeCell ref="A4:AH4"/>
    <mergeCell ref="A5:AH5"/>
    <mergeCell ref="D7:D8"/>
    <mergeCell ref="E7:E8"/>
    <mergeCell ref="J7:M7"/>
    <mergeCell ref="N7:Q7"/>
    <mergeCell ref="F6:F8"/>
    <mergeCell ref="J6:AG6"/>
    <mergeCell ref="AD49:AG49"/>
    <mergeCell ref="R7:U7"/>
    <mergeCell ref="Z50:AC50"/>
    <mergeCell ref="AD50:AG50"/>
    <mergeCell ref="H49:I49"/>
    <mergeCell ref="J49:M49"/>
    <mergeCell ref="R48:U48"/>
    <mergeCell ref="V48:Y48"/>
    <mergeCell ref="Z48:AC48"/>
    <mergeCell ref="AD48:AG48"/>
    <mergeCell ref="N48:Q48"/>
    <mergeCell ref="J50:M50"/>
    <mergeCell ref="N50:Q50"/>
    <mergeCell ref="R50:U50"/>
    <mergeCell ref="V50:Y50"/>
  </mergeCells>
  <pageMargins left="0.7" right="0.7" top="0.75" bottom="0.75" header="0.3" footer="0.3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d9031d-7bda-4afd-b5c8-cd12f48889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67A564A1D40044845A685622A2AFF1" ma:contentTypeVersion="15" ma:contentTypeDescription="Utwórz nowy dokument." ma:contentTypeScope="" ma:versionID="72491a13d135e36def79cb72f3b8be8e">
  <xsd:schema xmlns:xsd="http://www.w3.org/2001/XMLSchema" xmlns:xs="http://www.w3.org/2001/XMLSchema" xmlns:p="http://schemas.microsoft.com/office/2006/metadata/properties" xmlns:ns3="58d9031d-7bda-4afd-b5c8-cd12f488896f" xmlns:ns4="a4cb8d71-b3d5-4701-87fd-b6095a0ab6a2" targetNamespace="http://schemas.microsoft.com/office/2006/metadata/properties" ma:root="true" ma:fieldsID="848f20f022227ae7833a3f7cfd38ec2c" ns3:_="" ns4:_="">
    <xsd:import namespace="58d9031d-7bda-4afd-b5c8-cd12f488896f"/>
    <xsd:import namespace="a4cb8d71-b3d5-4701-87fd-b6095a0ab6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9031d-7bda-4afd-b5c8-cd12f48889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b8d71-b3d5-4701-87fd-b6095a0ab6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13C82E-BF33-4EBE-B4E1-58EAD1127A9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cb8d71-b3d5-4701-87fd-b6095a0ab6a2"/>
    <ds:schemaRef ds:uri="http://schemas.microsoft.com/office/2006/documentManagement/types"/>
    <ds:schemaRef ds:uri="58d9031d-7bda-4afd-b5c8-cd12f488896f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86D01C-CB6D-4835-852D-FDE46021C2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2CFE14-AF20-42DE-A2EA-B09563153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9031d-7bda-4afd-b5c8-cd12f488896f"/>
    <ds:schemaRef ds:uri="a4cb8d71-b3d5-4701-87fd-b6095a0ab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TP</vt:lpstr>
    </vt:vector>
  </TitlesOfParts>
  <Company>AWF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janusz.zielinski</dc:creator>
  <cp:lastModifiedBy>Małgorzata Derzechowska</cp:lastModifiedBy>
  <cp:lastPrinted>2023-03-30T08:52:09Z</cp:lastPrinted>
  <dcterms:created xsi:type="dcterms:W3CDTF">2023-01-31T16:42:33Z</dcterms:created>
  <dcterms:modified xsi:type="dcterms:W3CDTF">2023-04-28T10:44:30Z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0x0101007067A564A1D40044845A685622A2AFF1</vt:lpwstr>
  </property>
</Properties>
</file>