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UCHWAŁY 22.10.2019\5\"/>
    </mc:Choice>
  </mc:AlternateContent>
  <bookViews>
    <workbookView xWindow="0" yWindow="0" windowWidth="18165" windowHeight="7350" tabRatio="921"/>
  </bookViews>
  <sheets>
    <sheet name="Plan studiów" sheetId="22" r:id="rId1"/>
  </sheets>
  <calcPr calcId="162913"/>
</workbook>
</file>

<file path=xl/calcChain.xml><?xml version="1.0" encoding="utf-8"?>
<calcChain xmlns="http://schemas.openxmlformats.org/spreadsheetml/2006/main">
  <c r="H37" i="22" l="1"/>
  <c r="E37" i="22" l="1"/>
  <c r="G37" i="22"/>
  <c r="AM38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K38" i="22"/>
  <c r="L38" i="22"/>
  <c r="M38" i="22"/>
  <c r="N38" i="22"/>
  <c r="J38" i="22"/>
  <c r="I35" i="22"/>
  <c r="H35" i="22" s="1"/>
  <c r="F35" i="22"/>
  <c r="D35" i="22"/>
  <c r="C35" i="22"/>
  <c r="I28" i="22"/>
  <c r="H28" i="22" s="1"/>
  <c r="F28" i="22"/>
  <c r="D28" i="22"/>
  <c r="C28" i="22"/>
  <c r="E35" i="22" l="1"/>
  <c r="E28" i="22"/>
  <c r="G35" i="22"/>
  <c r="G28" i="22"/>
  <c r="AN42" i="22" l="1"/>
  <c r="AN41" i="22"/>
  <c r="I33" i="22"/>
  <c r="H33" i="22" s="1"/>
  <c r="F33" i="22"/>
  <c r="D33" i="22"/>
  <c r="C33" i="22"/>
  <c r="I32" i="22"/>
  <c r="H32" i="22" s="1"/>
  <c r="F32" i="22"/>
  <c r="D32" i="22"/>
  <c r="C32" i="22"/>
  <c r="I31" i="22"/>
  <c r="H31" i="22" s="1"/>
  <c r="F31" i="22"/>
  <c r="D31" i="22"/>
  <c r="C31" i="22"/>
  <c r="I30" i="22"/>
  <c r="H30" i="22" s="1"/>
  <c r="F30" i="22"/>
  <c r="D30" i="22"/>
  <c r="C30" i="22"/>
  <c r="I27" i="22"/>
  <c r="H27" i="22" s="1"/>
  <c r="F27" i="22"/>
  <c r="D27" i="22"/>
  <c r="C27" i="22"/>
  <c r="I26" i="22"/>
  <c r="H26" i="22" s="1"/>
  <c r="F26" i="22"/>
  <c r="D26" i="22"/>
  <c r="C26" i="22"/>
  <c r="I25" i="22"/>
  <c r="H25" i="22" s="1"/>
  <c r="F25" i="22"/>
  <c r="D25" i="22"/>
  <c r="C25" i="22"/>
  <c r="I24" i="22"/>
  <c r="H24" i="22" s="1"/>
  <c r="F24" i="22"/>
  <c r="D24" i="22"/>
  <c r="C24" i="22"/>
  <c r="I23" i="22"/>
  <c r="H23" i="22" s="1"/>
  <c r="F23" i="22"/>
  <c r="D23" i="22"/>
  <c r="C23" i="22"/>
  <c r="I21" i="22"/>
  <c r="H21" i="22" s="1"/>
  <c r="F21" i="22"/>
  <c r="D21" i="22"/>
  <c r="C21" i="22"/>
  <c r="I20" i="22"/>
  <c r="H20" i="22" s="1"/>
  <c r="F20" i="22"/>
  <c r="D20" i="22"/>
  <c r="C20" i="22"/>
  <c r="I19" i="22"/>
  <c r="H19" i="22" s="1"/>
  <c r="F19" i="22"/>
  <c r="D19" i="22"/>
  <c r="C19" i="22"/>
  <c r="I18" i="22"/>
  <c r="H18" i="22" s="1"/>
  <c r="F18" i="22"/>
  <c r="D18" i="22"/>
  <c r="C18" i="22"/>
  <c r="I17" i="22"/>
  <c r="H17" i="22" s="1"/>
  <c r="F17" i="22"/>
  <c r="D17" i="22"/>
  <c r="C17" i="22"/>
  <c r="I15" i="22"/>
  <c r="H15" i="22" s="1"/>
  <c r="F15" i="22"/>
  <c r="D15" i="22"/>
  <c r="C15" i="22"/>
  <c r="I14" i="22"/>
  <c r="H14" i="22" s="1"/>
  <c r="F14" i="22"/>
  <c r="D14" i="22"/>
  <c r="C14" i="22"/>
  <c r="I13" i="22"/>
  <c r="H13" i="22" s="1"/>
  <c r="F13" i="22"/>
  <c r="D13" i="22"/>
  <c r="C13" i="22"/>
  <c r="I12" i="22"/>
  <c r="H12" i="22" s="1"/>
  <c r="F12" i="22"/>
  <c r="F38" i="22" s="1"/>
  <c r="D12" i="22"/>
  <c r="D38" i="22" s="1"/>
  <c r="C12" i="22"/>
  <c r="C38" i="22" s="1"/>
  <c r="H38" i="22" l="1"/>
  <c r="I38" i="22"/>
  <c r="E31" i="22"/>
  <c r="E32" i="22"/>
  <c r="G26" i="22"/>
  <c r="G24" i="22"/>
  <c r="G25" i="22"/>
  <c r="G23" i="22"/>
  <c r="E27" i="22"/>
  <c r="G13" i="22"/>
  <c r="E14" i="22"/>
  <c r="G21" i="22"/>
  <c r="E33" i="22"/>
  <c r="G18" i="22"/>
  <c r="E13" i="22"/>
  <c r="G14" i="22"/>
  <c r="G17" i="22"/>
  <c r="G12" i="22"/>
  <c r="E23" i="22"/>
  <c r="E24" i="22"/>
  <c r="G32" i="22"/>
  <c r="E19" i="22"/>
  <c r="E20" i="22"/>
  <c r="E21" i="22"/>
  <c r="E25" i="22"/>
  <c r="E26" i="22"/>
  <c r="G31" i="22"/>
  <c r="E15" i="22"/>
  <c r="E17" i="22"/>
  <c r="G33" i="22"/>
  <c r="E18" i="22"/>
  <c r="G27" i="22"/>
  <c r="G20" i="22"/>
  <c r="G15" i="22"/>
  <c r="E30" i="22"/>
  <c r="G19" i="22"/>
  <c r="G30" i="22"/>
  <c r="E12" i="22"/>
  <c r="E38" i="22" l="1"/>
  <c r="G38" i="22"/>
</calcChain>
</file>

<file path=xl/sharedStrings.xml><?xml version="1.0" encoding="utf-8"?>
<sst xmlns="http://schemas.openxmlformats.org/spreadsheetml/2006/main" count="106" uniqueCount="75">
  <si>
    <t>PLAN  STUDIÓW STACJONARNYCH</t>
  </si>
  <si>
    <t>Akademia Wychowania Fizycznego Józefa Piłsudskiego w Warszawie</t>
  </si>
  <si>
    <t>Wymiar godzin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</si>
  <si>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</si>
  <si>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</si>
  <si>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</si>
  <si>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</si>
  <si>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</si>
  <si>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</si>
  <si>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</si>
  <si>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</si>
  <si>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E</t>
  </si>
  <si>
    <t>E-2</t>
  </si>
  <si>
    <t>E-3</t>
  </si>
  <si>
    <t>E-4</t>
  </si>
  <si>
    <t>I</t>
  </si>
  <si>
    <t>Łącznie</t>
  </si>
  <si>
    <t>ZALICZENIA</t>
  </si>
  <si>
    <t>EGZAMINY</t>
  </si>
  <si>
    <t>k</t>
  </si>
  <si>
    <t>pw</t>
  </si>
  <si>
    <t>Zajęcia kontak-towe**</t>
  </si>
  <si>
    <t>w</t>
  </si>
  <si>
    <t>ćw</t>
  </si>
  <si>
    <t>Z-6</t>
  </si>
  <si>
    <t>E-5</t>
  </si>
  <si>
    <t xml:space="preserve">KIERUNEK TRENER PERSONALNY I STOPIEŃ </t>
  </si>
  <si>
    <t>Umiejętności coachingowe</t>
  </si>
  <si>
    <t>Żywianie i suplementacja</t>
  </si>
  <si>
    <t>Trening siły i mocy mięśniowej</t>
  </si>
  <si>
    <t>Trening wytrzymałości</t>
  </si>
  <si>
    <t>Biznes i marketing</t>
  </si>
  <si>
    <t>Trening ogólnorozwojowy</t>
  </si>
  <si>
    <t>Animacja czasu wolnego</t>
  </si>
  <si>
    <t>Aktywność fizyczna w każdym wieku</t>
  </si>
  <si>
    <t>Anatomia i kinezjologia</t>
  </si>
  <si>
    <t>Moduł przygotowania motorycznego</t>
  </si>
  <si>
    <t>Moduł przyrodniczy</t>
  </si>
  <si>
    <t>II</t>
  </si>
  <si>
    <t>III</t>
  </si>
  <si>
    <t>IV</t>
  </si>
  <si>
    <t>V</t>
  </si>
  <si>
    <t>Teoria i technologia treningu sportowego</t>
  </si>
  <si>
    <t>Z-1,3</t>
  </si>
  <si>
    <t>E-1,3,5</t>
  </si>
  <si>
    <t>Z-2, 4</t>
  </si>
  <si>
    <t>Z-2-6</t>
  </si>
  <si>
    <t>*-przedmioty do wyboru</t>
  </si>
  <si>
    <t>Nowoczesne formy aktywności fizycznej*</t>
  </si>
  <si>
    <t>Ćwiczenia usprawniające*</t>
  </si>
  <si>
    <t>Projekty*</t>
  </si>
  <si>
    <t>Język obcy</t>
  </si>
  <si>
    <t>Trening szybkości</t>
  </si>
  <si>
    <t>Moduł sportu powszechnego</t>
  </si>
  <si>
    <t>Elementy fizjoterapii w sporcie</t>
  </si>
  <si>
    <t>Szkoła letnia/zimowa*</t>
  </si>
  <si>
    <t>Z-1</t>
  </si>
  <si>
    <t>Z-5,6</t>
  </si>
  <si>
    <t>Z-5</t>
  </si>
  <si>
    <t>Z-2,4,6</t>
  </si>
  <si>
    <t>Z-3,4</t>
  </si>
  <si>
    <t>Z-4</t>
  </si>
  <si>
    <t>**-suma godzin z udziałem prowadzącego i studenta</t>
  </si>
  <si>
    <t>Moduł relacji interpersonalnych</t>
  </si>
  <si>
    <t>Moduł przedmiotów</t>
  </si>
  <si>
    <t>VI</t>
  </si>
  <si>
    <t>Realizowany w wybranym semestrze</t>
  </si>
  <si>
    <t>Z-1-6</t>
  </si>
  <si>
    <t>Ćwiczenia prozdrowotne</t>
  </si>
  <si>
    <t>Fizjologia i biochemia wysiłku fizycznego</t>
  </si>
  <si>
    <t>Moduł praktyk</t>
  </si>
  <si>
    <t>Praktyki zawodowe*</t>
  </si>
  <si>
    <t>Przedmioty ogólnouczelniane lub niezwiązane z kierunkiem studiów*</t>
  </si>
  <si>
    <t>Wydział Wychowania Fizycznego i Zdrowia w Białej Podlaskiej</t>
  </si>
  <si>
    <t>Zał. nr 8 do Uchwały 5/2019/2020 z dn. 22.10.2019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</si>
</sst>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Font="0" applyBorder="0" applyAlignment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</cellStyleXfs>
  <cellXfs count="12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/>
    <xf numFmtId="0" fontId="19" fillId="12" borderId="39" xfId="0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0" fontId="21" fillId="12" borderId="3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34" borderId="39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21" fillId="34" borderId="3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left"/>
    </xf>
    <xf numFmtId="0" fontId="29" fillId="12" borderId="33" xfId="0" applyFont="1" applyFill="1" applyBorder="1" applyAlignment="1">
      <alignment horizontal="left"/>
    </xf>
    <xf numFmtId="0" fontId="29" fillId="12" borderId="33" xfId="0" applyFont="1" applyFill="1" applyBorder="1" applyAlignment="1">
      <alignment wrapText="1"/>
    </xf>
    <xf numFmtId="0" fontId="29" fillId="0" borderId="28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1" fillId="34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19" fillId="12" borderId="29" xfId="0" applyFont="1" applyFill="1" applyBorder="1" applyAlignment="1">
      <alignment horizontal="center"/>
    </xf>
    <xf numFmtId="0" fontId="19" fillId="12" borderId="30" xfId="0" applyFont="1" applyFill="1" applyBorder="1" applyAlignment="1">
      <alignment horizontal="center"/>
    </xf>
    <xf numFmtId="0" fontId="21" fillId="12" borderId="32" xfId="0" applyFont="1" applyFill="1" applyBorder="1" applyAlignment="1">
      <alignment horizontal="center"/>
    </xf>
    <xf numFmtId="0" fontId="21" fillId="12" borderId="31" xfId="0" applyFont="1" applyFill="1" applyBorder="1" applyAlignment="1">
      <alignment horizontal="center"/>
    </xf>
    <xf numFmtId="0" fontId="31" fillId="12" borderId="29" xfId="0" applyFont="1" applyFill="1" applyBorder="1" applyAlignment="1">
      <alignment horizontal="center"/>
    </xf>
    <xf numFmtId="0" fontId="31" fillId="12" borderId="30" xfId="0" applyFont="1" applyFill="1" applyBorder="1" applyAlignment="1">
      <alignment horizontal="center"/>
    </xf>
    <xf numFmtId="0" fontId="30" fillId="12" borderId="32" xfId="0" applyFont="1" applyFill="1" applyBorder="1" applyAlignment="1">
      <alignment horizontal="center"/>
    </xf>
    <xf numFmtId="0" fontId="30" fillId="12" borderId="3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19" fillId="34" borderId="43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0" fontId="19" fillId="34" borderId="45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/>
    </xf>
    <xf numFmtId="0" fontId="31" fillId="34" borderId="33" xfId="0" applyFont="1" applyFill="1" applyBorder="1" applyAlignment="1">
      <alignment horizontal="left"/>
    </xf>
    <xf numFmtId="0" fontId="19" fillId="34" borderId="35" xfId="0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left"/>
    </xf>
    <xf numFmtId="0" fontId="31" fillId="12" borderId="39" xfId="0" applyFont="1" applyFill="1" applyBorder="1" applyAlignment="1">
      <alignment horizontal="center"/>
    </xf>
    <xf numFmtId="0" fontId="31" fillId="12" borderId="3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30" fillId="0" borderId="37" xfId="0" applyFont="1" applyFill="1" applyBorder="1" applyAlignment="1">
      <alignment horizontal="center"/>
    </xf>
    <xf numFmtId="0" fontId="29" fillId="0" borderId="55" xfId="0" applyFont="1" applyFill="1" applyBorder="1"/>
    <xf numFmtId="0" fontId="19" fillId="0" borderId="55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center"/>
    </xf>
    <xf numFmtId="0" fontId="19" fillId="12" borderId="20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21" fillId="12" borderId="23" xfId="0" applyFont="1" applyFill="1" applyBorder="1" applyAlignment="1">
      <alignment horizontal="center"/>
    </xf>
    <xf numFmtId="0" fontId="21" fillId="12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/>
    </xf>
    <xf numFmtId="0" fontId="29" fillId="12" borderId="33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31" fillId="0" borderId="37" xfId="0" applyFont="1" applyFill="1" applyBorder="1" applyAlignment="1">
      <alignment horizontal="center" wrapText="1"/>
    </xf>
    <xf numFmtId="0" fontId="31" fillId="0" borderId="38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right" vertical="center"/>
    </xf>
  </cellXfs>
  <cellStyles count="43">
    <cellStyle name="20% - akcent 1" xfId="25" hidden="1"/>
    <cellStyle name="20% - akcent 2" xfId="28" hidden="1"/>
    <cellStyle name="20% - akcent 3" xfId="31" hidden="1"/>
    <cellStyle name="20% - akcent 4" xfId="34" hidden="1"/>
    <cellStyle name="20% - akcent 5" xfId="37" hidden="1"/>
    <cellStyle name="20% - akcent 6" xfId="40" hidden="1"/>
    <cellStyle name="40% - akcent 1" xfId="26" hidden="1"/>
    <cellStyle name="40% - akcent 2" xfId="29" hidden="1"/>
    <cellStyle name="40% - akcent 3" xfId="32" hidden="1"/>
    <cellStyle name="40% - akcent 4" xfId="35" hidden="1"/>
    <cellStyle name="40% - akcent 5" xfId="38" hidden="1"/>
    <cellStyle name="40% - akcent 6" xfId="41" hidden="1"/>
    <cellStyle name="60% - akcent 1" xfId="27" hidden="1"/>
    <cellStyle name="60% - akcent 2" xfId="30" hidden="1"/>
    <cellStyle name="60% - akcent 3" xfId="33" hidden="1"/>
    <cellStyle name="60% - akcent 4" xfId="36" hidden="1"/>
    <cellStyle name="60% - akcent 5" xfId="39" hidden="1"/>
    <cellStyle name="60% - akcent 6" xfId="42" hidden="1"/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obre" xfId="22" hidden="1"/>
    <cellStyle name="Komórka połączona" xfId="9" builtinId="24" customBuiltin="1"/>
    <cellStyle name="Komórka zaznaczona" xfId="10" builtinId="23" customBuiltin="1"/>
    <cellStyle name="mgr 2 lata" xfId="1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eutralne" xfId="24" hidde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  <cellStyle name="Złe" xfId="23" hidde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abSelected="1" zoomScale="80" zoomScaleNormal="80" workbookViewId="0">
      <selection activeCell="AR17" sqref="AR17"/>
    </sheetView>
  </sheetViews>
  <sheetFormatPr defaultRowHeight="12.75"/>
  <cols>
    <col min="1" max="1" width="3.5703125" customWidth="1"/>
    <col min="2" max="2" width="30.28515625" customWidth="1"/>
    <col min="3" max="3" width="5.140625" customWidth="1"/>
    <col min="4" max="4" width="5.28515625" customWidth="1"/>
    <col min="5" max="5" width="5" customWidth="1"/>
    <col min="6" max="6" width="8" customWidth="1"/>
    <col min="7" max="7" width="7" customWidth="1"/>
    <col min="8" max="8" width="6.42578125" customWidth="1"/>
    <col min="9" max="9" width="4.5703125" customWidth="1"/>
    <col min="10" max="20" width="3.85546875" customWidth="1"/>
    <col min="21" max="24" width="4.42578125" customWidth="1"/>
    <col min="25" max="39" width="3.85546875" customWidth="1"/>
    <col min="40" max="40" width="8.5703125" customWidth="1"/>
  </cols>
  <sheetData>
    <row r="1" spans="1:40">
      <c r="AK1" s="124" t="s">
        <v>74</v>
      </c>
    </row>
    <row r="2" spans="1:40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15.75">
      <c r="A3" s="95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15.7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ht="15.75">
      <c r="A5" s="96" t="s">
        <v>73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</row>
    <row r="6" spans="1:40" ht="13.5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>
      <c r="A7" s="20"/>
      <c r="B7" s="31">
        <v>25</v>
      </c>
      <c r="C7" s="112" t="s">
        <v>2</v>
      </c>
      <c r="D7" s="113"/>
      <c r="E7" s="114"/>
      <c r="F7" s="115" t="s">
        <v>21</v>
      </c>
      <c r="G7" s="118" t="s">
        <v>3</v>
      </c>
      <c r="H7" s="121" t="s">
        <v>4</v>
      </c>
      <c r="I7" s="122" t="s">
        <v>5</v>
      </c>
      <c r="J7" s="98" t="s">
        <v>6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00"/>
      <c r="AN7" s="101" t="s">
        <v>7</v>
      </c>
    </row>
    <row r="8" spans="1:40">
      <c r="A8" s="19"/>
      <c r="B8" s="21"/>
      <c r="C8" s="103" t="s">
        <v>8</v>
      </c>
      <c r="D8" s="105" t="s">
        <v>9</v>
      </c>
      <c r="E8" s="107" t="s">
        <v>10</v>
      </c>
      <c r="F8" s="116"/>
      <c r="G8" s="119"/>
      <c r="H8" s="105"/>
      <c r="I8" s="123"/>
      <c r="J8" s="109">
        <v>1</v>
      </c>
      <c r="K8" s="110"/>
      <c r="L8" s="110"/>
      <c r="M8" s="110"/>
      <c r="N8" s="111"/>
      <c r="O8" s="109">
        <v>2</v>
      </c>
      <c r="P8" s="110"/>
      <c r="Q8" s="110"/>
      <c r="R8" s="110"/>
      <c r="S8" s="111"/>
      <c r="T8" s="109">
        <v>3</v>
      </c>
      <c r="U8" s="110"/>
      <c r="V8" s="110"/>
      <c r="W8" s="110"/>
      <c r="X8" s="111"/>
      <c r="Y8" s="109">
        <v>4</v>
      </c>
      <c r="Z8" s="110"/>
      <c r="AA8" s="110"/>
      <c r="AB8" s="110"/>
      <c r="AC8" s="111"/>
      <c r="AD8" s="109">
        <v>5</v>
      </c>
      <c r="AE8" s="110"/>
      <c r="AF8" s="110"/>
      <c r="AG8" s="110"/>
      <c r="AH8" s="111"/>
      <c r="AI8" s="109">
        <v>6</v>
      </c>
      <c r="AJ8" s="110"/>
      <c r="AK8" s="110"/>
      <c r="AL8" s="110"/>
      <c r="AM8" s="111"/>
      <c r="AN8" s="102"/>
    </row>
    <row r="9" spans="1:40" ht="13.5" thickBot="1">
      <c r="A9" s="19"/>
      <c r="B9" s="40">
        <v>25</v>
      </c>
      <c r="C9" s="104"/>
      <c r="D9" s="106"/>
      <c r="E9" s="108"/>
      <c r="F9" s="117"/>
      <c r="G9" s="120"/>
      <c r="H9" s="106"/>
      <c r="I9" s="123"/>
      <c r="J9" s="14" t="s">
        <v>22</v>
      </c>
      <c r="K9" s="15" t="s">
        <v>23</v>
      </c>
      <c r="L9" s="22" t="s">
        <v>19</v>
      </c>
      <c r="M9" s="22" t="s">
        <v>20</v>
      </c>
      <c r="N9" s="16" t="s">
        <v>11</v>
      </c>
      <c r="O9" s="14" t="s">
        <v>22</v>
      </c>
      <c r="P9" s="15" t="s">
        <v>23</v>
      </c>
      <c r="Q9" s="22" t="s">
        <v>19</v>
      </c>
      <c r="R9" s="22" t="s">
        <v>20</v>
      </c>
      <c r="S9" s="16" t="s">
        <v>11</v>
      </c>
      <c r="T9" s="14" t="s">
        <v>22</v>
      </c>
      <c r="U9" s="15" t="s">
        <v>23</v>
      </c>
      <c r="V9" s="22" t="s">
        <v>19</v>
      </c>
      <c r="W9" s="22" t="s">
        <v>20</v>
      </c>
      <c r="X9" s="16" t="s">
        <v>11</v>
      </c>
      <c r="Y9" s="14" t="s">
        <v>22</v>
      </c>
      <c r="Z9" s="15" t="s">
        <v>23</v>
      </c>
      <c r="AA9" s="22" t="s">
        <v>19</v>
      </c>
      <c r="AB9" s="22" t="s">
        <v>20</v>
      </c>
      <c r="AC9" s="16" t="s">
        <v>11</v>
      </c>
      <c r="AD9" s="14" t="s">
        <v>22</v>
      </c>
      <c r="AE9" s="15" t="s">
        <v>23</v>
      </c>
      <c r="AF9" s="22" t="s">
        <v>19</v>
      </c>
      <c r="AG9" s="22" t="s">
        <v>20</v>
      </c>
      <c r="AH9" s="16" t="s">
        <v>11</v>
      </c>
      <c r="AI9" s="14" t="s">
        <v>22</v>
      </c>
      <c r="AJ9" s="15" t="s">
        <v>23</v>
      </c>
      <c r="AK9" s="22" t="s">
        <v>19</v>
      </c>
      <c r="AL9" s="22" t="s">
        <v>20</v>
      </c>
      <c r="AM9" s="18" t="s">
        <v>11</v>
      </c>
      <c r="AN9" s="102"/>
    </row>
    <row r="10" spans="1:40" ht="13.5" thickBot="1">
      <c r="A10" s="4"/>
      <c r="B10" s="87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88"/>
      <c r="AN10" s="37"/>
    </row>
    <row r="11" spans="1:40">
      <c r="A11" s="59" t="s">
        <v>15</v>
      </c>
      <c r="B11" s="60" t="s">
        <v>37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2"/>
    </row>
    <row r="12" spans="1:40">
      <c r="A12" s="9">
        <v>1</v>
      </c>
      <c r="B12" s="41" t="s">
        <v>35</v>
      </c>
      <c r="C12" s="29">
        <f t="shared" ref="C12:D15" si="0">SUM(J12,O12,T12,Y12,AD12,AI12)</f>
        <v>90</v>
      </c>
      <c r="D12" s="10">
        <f t="shared" si="0"/>
        <v>90</v>
      </c>
      <c r="E12" s="30">
        <f t="shared" ref="E12" si="1">SUM(C12:D12)</f>
        <v>180</v>
      </c>
      <c r="F12" s="23">
        <f t="shared" ref="F12" si="2">SUM(J12,K12,L12,O12,P12,Q12,T12,U12,V12,Y12,Z12,AA12,AD12,AE12,AF12,AI12,AJ12,AK12)</f>
        <v>210</v>
      </c>
      <c r="G12" s="10">
        <f t="shared" ref="G12" si="3">H12-F12</f>
        <v>165</v>
      </c>
      <c r="H12" s="10">
        <f t="shared" ref="H12" si="4">$B$9*I12</f>
        <v>375</v>
      </c>
      <c r="I12" s="11">
        <f t="shared" ref="I12:I15" si="5">SUM(N12,S12,X12,AC12,AH12,AM12)</f>
        <v>15</v>
      </c>
      <c r="J12" s="26">
        <v>30</v>
      </c>
      <c r="K12" s="27">
        <v>30</v>
      </c>
      <c r="L12" s="27">
        <v>10</v>
      </c>
      <c r="M12" s="27">
        <v>55</v>
      </c>
      <c r="N12" s="28">
        <v>5</v>
      </c>
      <c r="O12" s="26">
        <v>30</v>
      </c>
      <c r="P12" s="27">
        <v>30</v>
      </c>
      <c r="Q12" s="27">
        <v>10</v>
      </c>
      <c r="R12" s="27">
        <v>55</v>
      </c>
      <c r="S12" s="28">
        <v>5</v>
      </c>
      <c r="T12" s="26">
        <v>30</v>
      </c>
      <c r="U12" s="27">
        <v>30</v>
      </c>
      <c r="V12" s="27">
        <v>10</v>
      </c>
      <c r="W12" s="27">
        <v>55</v>
      </c>
      <c r="X12" s="28">
        <v>5</v>
      </c>
      <c r="Y12" s="26"/>
      <c r="Z12" s="27"/>
      <c r="AA12" s="27"/>
      <c r="AB12" s="27"/>
      <c r="AC12" s="28"/>
      <c r="AD12" s="26"/>
      <c r="AE12" s="27"/>
      <c r="AF12" s="27"/>
      <c r="AG12" s="27"/>
      <c r="AH12" s="28"/>
      <c r="AI12" s="26"/>
      <c r="AJ12" s="27"/>
      <c r="AK12" s="27"/>
      <c r="AL12" s="27"/>
      <c r="AM12" s="28"/>
      <c r="AN12" s="12" t="s">
        <v>13</v>
      </c>
    </row>
    <row r="13" spans="1:40">
      <c r="A13" s="5">
        <v>2</v>
      </c>
      <c r="B13" s="44" t="s">
        <v>69</v>
      </c>
      <c r="C13" s="6">
        <f t="shared" si="0"/>
        <v>60</v>
      </c>
      <c r="D13" s="7">
        <f t="shared" si="0"/>
        <v>60</v>
      </c>
      <c r="E13" s="45">
        <f>SUM(C13:D13)</f>
        <v>120</v>
      </c>
      <c r="F13" s="46">
        <f>SUM(J13,K13,L13,O13,P13,Q13,T13,U13,V13,Y13,Z13,AA13,AD13,AE13,AF13,AI13,AJ13,AK13)</f>
        <v>140</v>
      </c>
      <c r="G13" s="7">
        <f>H13-F13</f>
        <v>110</v>
      </c>
      <c r="H13" s="7">
        <f>$B$9*I13</f>
        <v>250</v>
      </c>
      <c r="I13" s="8">
        <f t="shared" si="5"/>
        <v>10</v>
      </c>
      <c r="J13" s="54">
        <v>30</v>
      </c>
      <c r="K13" s="55">
        <v>30</v>
      </c>
      <c r="L13" s="55">
        <v>10</v>
      </c>
      <c r="M13" s="55">
        <v>55</v>
      </c>
      <c r="N13" s="56">
        <v>5</v>
      </c>
      <c r="O13" s="54">
        <v>30</v>
      </c>
      <c r="P13" s="55">
        <v>30</v>
      </c>
      <c r="Q13" s="55">
        <v>10</v>
      </c>
      <c r="R13" s="55">
        <v>55</v>
      </c>
      <c r="S13" s="56">
        <v>5</v>
      </c>
      <c r="T13" s="50"/>
      <c r="U13" s="51"/>
      <c r="V13" s="51"/>
      <c r="W13" s="51"/>
      <c r="X13" s="52"/>
      <c r="Y13" s="50"/>
      <c r="Z13" s="51"/>
      <c r="AA13" s="51"/>
      <c r="AB13" s="51"/>
      <c r="AC13" s="52"/>
      <c r="AD13" s="50"/>
      <c r="AE13" s="51"/>
      <c r="AF13" s="51"/>
      <c r="AG13" s="51"/>
      <c r="AH13" s="52"/>
      <c r="AI13" s="50"/>
      <c r="AJ13" s="51"/>
      <c r="AK13" s="51"/>
      <c r="AL13" s="51"/>
      <c r="AM13" s="53"/>
      <c r="AN13" s="58" t="s">
        <v>12</v>
      </c>
    </row>
    <row r="14" spans="1:40">
      <c r="A14" s="9">
        <v>3</v>
      </c>
      <c r="B14" s="41" t="s">
        <v>28</v>
      </c>
      <c r="C14" s="29">
        <f t="shared" si="0"/>
        <v>60</v>
      </c>
      <c r="D14" s="10">
        <f t="shared" si="0"/>
        <v>60</v>
      </c>
      <c r="E14" s="30">
        <f t="shared" ref="E14:E15" si="6">SUM(C14:D14)</f>
        <v>120</v>
      </c>
      <c r="F14" s="23">
        <f t="shared" ref="F14:F15" si="7">SUM(J14,K14,L14,O14,P14,Q14,T14,U14,V14,Y14,Z14,AA14,AD14,AE14,AF14,AI14,AJ14,AK14)</f>
        <v>140</v>
      </c>
      <c r="G14" s="10">
        <f t="shared" ref="G14:G15" si="8">H14-F14</f>
        <v>60</v>
      </c>
      <c r="H14" s="10">
        <f t="shared" ref="H14:H15" si="9">$B$9*I14</f>
        <v>200</v>
      </c>
      <c r="I14" s="11">
        <f t="shared" si="5"/>
        <v>8</v>
      </c>
      <c r="J14" s="26"/>
      <c r="K14" s="27"/>
      <c r="L14" s="27"/>
      <c r="M14" s="27"/>
      <c r="N14" s="28"/>
      <c r="O14" s="26"/>
      <c r="P14" s="27"/>
      <c r="Q14" s="27"/>
      <c r="R14" s="27"/>
      <c r="S14" s="28"/>
      <c r="T14" s="26">
        <v>30</v>
      </c>
      <c r="U14" s="27">
        <v>30</v>
      </c>
      <c r="V14" s="27">
        <v>10</v>
      </c>
      <c r="W14" s="27">
        <v>30</v>
      </c>
      <c r="X14" s="28">
        <v>4</v>
      </c>
      <c r="Y14" s="26">
        <v>30</v>
      </c>
      <c r="Z14" s="27">
        <v>30</v>
      </c>
      <c r="AA14" s="27">
        <v>10</v>
      </c>
      <c r="AB14" s="27">
        <v>30</v>
      </c>
      <c r="AC14" s="28">
        <v>4</v>
      </c>
      <c r="AD14" s="26"/>
      <c r="AE14" s="27"/>
      <c r="AF14" s="27"/>
      <c r="AG14" s="27"/>
      <c r="AH14" s="28"/>
      <c r="AI14" s="26"/>
      <c r="AJ14" s="27"/>
      <c r="AK14" s="27"/>
      <c r="AL14" s="27"/>
      <c r="AM14" s="49"/>
      <c r="AN14" s="12" t="s">
        <v>14</v>
      </c>
    </row>
    <row r="15" spans="1:40">
      <c r="A15" s="9">
        <v>4</v>
      </c>
      <c r="B15" s="41" t="s">
        <v>54</v>
      </c>
      <c r="C15" s="29">
        <f t="shared" si="0"/>
        <v>30</v>
      </c>
      <c r="D15" s="10">
        <f t="shared" si="0"/>
        <v>60</v>
      </c>
      <c r="E15" s="30">
        <f t="shared" si="6"/>
        <v>90</v>
      </c>
      <c r="F15" s="23">
        <f t="shared" si="7"/>
        <v>110</v>
      </c>
      <c r="G15" s="10">
        <f t="shared" si="8"/>
        <v>90</v>
      </c>
      <c r="H15" s="10">
        <f t="shared" si="9"/>
        <v>200</v>
      </c>
      <c r="I15" s="11">
        <f t="shared" si="5"/>
        <v>8</v>
      </c>
      <c r="J15" s="26"/>
      <c r="K15" s="27"/>
      <c r="L15" s="27"/>
      <c r="M15" s="27"/>
      <c r="N15" s="28"/>
      <c r="O15" s="26"/>
      <c r="P15" s="27"/>
      <c r="Q15" s="27"/>
      <c r="R15" s="27"/>
      <c r="S15" s="28"/>
      <c r="T15" s="26"/>
      <c r="U15" s="27"/>
      <c r="V15" s="27"/>
      <c r="W15" s="27"/>
      <c r="X15" s="28"/>
      <c r="Y15" s="26"/>
      <c r="Z15" s="27"/>
      <c r="AA15" s="27"/>
      <c r="AB15" s="27"/>
      <c r="AC15" s="28"/>
      <c r="AD15" s="26">
        <v>15</v>
      </c>
      <c r="AE15" s="27">
        <v>30</v>
      </c>
      <c r="AF15" s="27">
        <v>10</v>
      </c>
      <c r="AG15" s="27">
        <v>45</v>
      </c>
      <c r="AH15" s="28">
        <v>4</v>
      </c>
      <c r="AI15" s="26">
        <v>15</v>
      </c>
      <c r="AJ15" s="27">
        <v>30</v>
      </c>
      <c r="AK15" s="27">
        <v>10</v>
      </c>
      <c r="AL15" s="27">
        <v>45</v>
      </c>
      <c r="AM15" s="28">
        <v>4</v>
      </c>
      <c r="AN15" s="13" t="s">
        <v>57</v>
      </c>
    </row>
    <row r="16" spans="1:40">
      <c r="A16" s="63" t="s">
        <v>38</v>
      </c>
      <c r="B16" s="64" t="s">
        <v>36</v>
      </c>
      <c r="C16" s="34"/>
      <c r="D16" s="35"/>
      <c r="E16" s="65"/>
      <c r="F16" s="66"/>
      <c r="G16" s="35"/>
      <c r="H16" s="35"/>
      <c r="I16" s="36"/>
      <c r="J16" s="34"/>
      <c r="K16" s="35"/>
      <c r="L16" s="35"/>
      <c r="M16" s="35"/>
      <c r="N16" s="36"/>
      <c r="O16" s="34"/>
      <c r="P16" s="35"/>
      <c r="Q16" s="35"/>
      <c r="R16" s="35"/>
      <c r="S16" s="36"/>
      <c r="T16" s="34"/>
      <c r="U16" s="35"/>
      <c r="V16" s="35"/>
      <c r="W16" s="35"/>
      <c r="X16" s="36"/>
      <c r="Y16" s="34"/>
      <c r="Z16" s="35"/>
      <c r="AA16" s="35"/>
      <c r="AB16" s="35"/>
      <c r="AC16" s="36"/>
      <c r="AD16" s="34"/>
      <c r="AE16" s="35"/>
      <c r="AF16" s="35"/>
      <c r="AG16" s="35"/>
      <c r="AH16" s="36"/>
      <c r="AI16" s="34"/>
      <c r="AJ16" s="35"/>
      <c r="AK16" s="35"/>
      <c r="AL16" s="35"/>
      <c r="AM16" s="47"/>
      <c r="AN16" s="67"/>
    </row>
    <row r="17" spans="1:40">
      <c r="A17" s="9">
        <v>5</v>
      </c>
      <c r="B17" s="41" t="s">
        <v>42</v>
      </c>
      <c r="C17" s="29">
        <f t="shared" ref="C17:D33" si="10">SUM(J17,O17,T17,Y17,AD17,AI17)</f>
        <v>15</v>
      </c>
      <c r="D17" s="10">
        <f t="shared" si="10"/>
        <v>30</v>
      </c>
      <c r="E17" s="30">
        <f>SUM(C17:D17)</f>
        <v>45</v>
      </c>
      <c r="F17" s="23">
        <f>SUM(J17,K17,L17,O17,P17,Q17,T17,U17,V17,Y17,Z17,AA17,AD17,AE17,AF17,AI17,AJ17,AK17)</f>
        <v>55</v>
      </c>
      <c r="G17" s="10">
        <f>H17-F17</f>
        <v>20</v>
      </c>
      <c r="H17" s="10">
        <f>$B$9*I17</f>
        <v>75</v>
      </c>
      <c r="I17" s="11">
        <f t="shared" ref="I17:I33" si="11">SUM(N17,S17,X17,AC17,AH17,AM17)</f>
        <v>3</v>
      </c>
      <c r="J17" s="26"/>
      <c r="K17" s="27"/>
      <c r="L17" s="27"/>
      <c r="M17" s="27"/>
      <c r="N17" s="28"/>
      <c r="O17" s="26">
        <v>15</v>
      </c>
      <c r="P17" s="27">
        <v>30</v>
      </c>
      <c r="Q17" s="27">
        <v>10</v>
      </c>
      <c r="R17" s="27">
        <v>20</v>
      </c>
      <c r="S17" s="28">
        <v>3</v>
      </c>
      <c r="T17" s="26"/>
      <c r="U17" s="27"/>
      <c r="V17" s="27"/>
      <c r="W17" s="27"/>
      <c r="X17" s="28"/>
      <c r="Y17" s="26"/>
      <c r="Z17" s="27"/>
      <c r="AA17" s="27"/>
      <c r="AB17" s="27"/>
      <c r="AC17" s="28"/>
      <c r="AD17" s="26"/>
      <c r="AE17" s="27"/>
      <c r="AF17" s="27"/>
      <c r="AG17" s="27"/>
      <c r="AH17" s="28"/>
      <c r="AI17" s="26"/>
      <c r="AJ17" s="27"/>
      <c r="AK17" s="27"/>
      <c r="AL17" s="27"/>
      <c r="AM17" s="49"/>
      <c r="AN17" s="12" t="s">
        <v>12</v>
      </c>
    </row>
    <row r="18" spans="1:40">
      <c r="A18" s="9">
        <v>6</v>
      </c>
      <c r="B18" s="41" t="s">
        <v>32</v>
      </c>
      <c r="C18" s="29">
        <f t="shared" si="10"/>
        <v>0</v>
      </c>
      <c r="D18" s="10">
        <f t="shared" si="10"/>
        <v>30</v>
      </c>
      <c r="E18" s="30">
        <f t="shared" ref="E18" si="12">SUM(C18:D18)</f>
        <v>30</v>
      </c>
      <c r="F18" s="23">
        <f>SUM(J18,K18,L18,O18,P18,Q18,T18,U18,V18,Y18,Z18,AA18,AD18,AE18,AF18,AI18,AJ18,AK18)</f>
        <v>40</v>
      </c>
      <c r="G18" s="10">
        <f>H18-F18</f>
        <v>35</v>
      </c>
      <c r="H18" s="10">
        <f>$B$9*I18</f>
        <v>75</v>
      </c>
      <c r="I18" s="11">
        <f t="shared" si="11"/>
        <v>3</v>
      </c>
      <c r="J18" s="26">
        <v>0</v>
      </c>
      <c r="K18" s="27">
        <v>30</v>
      </c>
      <c r="L18" s="27">
        <v>10</v>
      </c>
      <c r="M18" s="27">
        <v>35</v>
      </c>
      <c r="N18" s="28">
        <v>3</v>
      </c>
      <c r="O18" s="26"/>
      <c r="P18" s="27"/>
      <c r="Q18" s="27"/>
      <c r="R18" s="27"/>
      <c r="S18" s="28"/>
      <c r="T18" s="26"/>
      <c r="U18" s="27"/>
      <c r="V18" s="27"/>
      <c r="W18" s="27"/>
      <c r="X18" s="28"/>
      <c r="Y18" s="26"/>
      <c r="Z18" s="27"/>
      <c r="AA18" s="27"/>
      <c r="AB18" s="27"/>
      <c r="AC18" s="28"/>
      <c r="AD18" s="26"/>
      <c r="AE18" s="27"/>
      <c r="AF18" s="27"/>
      <c r="AG18" s="27"/>
      <c r="AH18" s="28"/>
      <c r="AI18" s="26"/>
      <c r="AJ18" s="27"/>
      <c r="AK18" s="27"/>
      <c r="AL18" s="27"/>
      <c r="AM18" s="49"/>
      <c r="AN18" s="13" t="s">
        <v>56</v>
      </c>
    </row>
    <row r="19" spans="1:40">
      <c r="A19" s="9">
        <v>7</v>
      </c>
      <c r="B19" s="41" t="s">
        <v>29</v>
      </c>
      <c r="C19" s="29">
        <f t="shared" si="10"/>
        <v>45</v>
      </c>
      <c r="D19" s="10">
        <f t="shared" si="10"/>
        <v>90</v>
      </c>
      <c r="E19" s="30">
        <f>SUM(C19:D19)</f>
        <v>135</v>
      </c>
      <c r="F19" s="23">
        <f>SUM(J19,K19,L19,O19,P19,Q19,T19,U19,V19,Y19,Z19,AA19,AD19,AE19,AF19,AI19,AJ19,AK19)</f>
        <v>155</v>
      </c>
      <c r="G19" s="10">
        <f>H19-F19</f>
        <v>95</v>
      </c>
      <c r="H19" s="10">
        <f>$B$9*I19</f>
        <v>250</v>
      </c>
      <c r="I19" s="11">
        <f t="shared" si="11"/>
        <v>10</v>
      </c>
      <c r="J19" s="26">
        <v>30</v>
      </c>
      <c r="K19" s="27">
        <v>60</v>
      </c>
      <c r="L19" s="27">
        <v>10</v>
      </c>
      <c r="M19" s="27">
        <v>75</v>
      </c>
      <c r="N19" s="28">
        <v>7</v>
      </c>
      <c r="O19" s="26"/>
      <c r="P19" s="27"/>
      <c r="Q19" s="27"/>
      <c r="R19" s="27"/>
      <c r="S19" s="28"/>
      <c r="T19" s="26">
        <v>15</v>
      </c>
      <c r="U19" s="27">
        <v>30</v>
      </c>
      <c r="V19" s="27">
        <v>10</v>
      </c>
      <c r="W19" s="27">
        <v>20</v>
      </c>
      <c r="X19" s="28">
        <v>3</v>
      </c>
      <c r="Y19" s="26"/>
      <c r="Z19" s="27"/>
      <c r="AA19" s="27"/>
      <c r="AB19" s="27"/>
      <c r="AC19" s="28"/>
      <c r="AD19" s="26"/>
      <c r="AE19" s="27"/>
      <c r="AF19" s="27"/>
      <c r="AG19" s="27"/>
      <c r="AH19" s="28"/>
      <c r="AI19" s="26"/>
      <c r="AJ19" s="27"/>
      <c r="AK19" s="27"/>
      <c r="AL19" s="27"/>
      <c r="AM19" s="49"/>
      <c r="AN19" s="13" t="s">
        <v>43</v>
      </c>
    </row>
    <row r="20" spans="1:40">
      <c r="A20" s="9">
        <v>8</v>
      </c>
      <c r="B20" s="41" t="s">
        <v>52</v>
      </c>
      <c r="C20" s="29">
        <f t="shared" si="10"/>
        <v>15</v>
      </c>
      <c r="D20" s="10">
        <f t="shared" si="10"/>
        <v>30</v>
      </c>
      <c r="E20" s="30">
        <f>SUM(C20:D20)</f>
        <v>45</v>
      </c>
      <c r="F20" s="23">
        <f>SUM(J20,K20,L20,O20,P20,Q20,T20,U20,V20,Y20,Z20,AA20,AD20,AE20,AF20,AI20,AJ20,AK20)</f>
        <v>75</v>
      </c>
      <c r="G20" s="10">
        <f>H20-F20</f>
        <v>75</v>
      </c>
      <c r="H20" s="10">
        <f>$B$9*I20</f>
        <v>150</v>
      </c>
      <c r="I20" s="11">
        <f t="shared" si="11"/>
        <v>6</v>
      </c>
      <c r="J20" s="26"/>
      <c r="K20" s="27"/>
      <c r="L20" s="27"/>
      <c r="M20" s="27"/>
      <c r="N20" s="28"/>
      <c r="O20" s="26"/>
      <c r="P20" s="27"/>
      <c r="Q20" s="27"/>
      <c r="R20" s="27"/>
      <c r="S20" s="28"/>
      <c r="T20" s="26"/>
      <c r="U20" s="27"/>
      <c r="V20" s="27"/>
      <c r="W20" s="27"/>
      <c r="X20" s="28"/>
      <c r="Y20" s="26"/>
      <c r="Z20" s="27"/>
      <c r="AA20" s="27"/>
      <c r="AB20" s="27"/>
      <c r="AC20" s="28"/>
      <c r="AD20" s="26">
        <v>15</v>
      </c>
      <c r="AE20" s="27">
        <v>30</v>
      </c>
      <c r="AF20" s="27">
        <v>30</v>
      </c>
      <c r="AG20" s="27">
        <v>75</v>
      </c>
      <c r="AH20" s="28">
        <v>6</v>
      </c>
      <c r="AI20" s="26"/>
      <c r="AJ20" s="27"/>
      <c r="AK20" s="27"/>
      <c r="AL20" s="27"/>
      <c r="AM20" s="49"/>
      <c r="AN20" s="13" t="s">
        <v>58</v>
      </c>
    </row>
    <row r="21" spans="1:40">
      <c r="A21" s="9">
        <v>9</v>
      </c>
      <c r="B21" s="41" t="s">
        <v>30</v>
      </c>
      <c r="C21" s="29">
        <f t="shared" si="10"/>
        <v>45</v>
      </c>
      <c r="D21" s="10">
        <f t="shared" si="10"/>
        <v>90</v>
      </c>
      <c r="E21" s="30">
        <f t="shared" ref="E21:E33" si="13">SUM(C21:D21)</f>
        <v>135</v>
      </c>
      <c r="F21" s="23">
        <f>SUM(J21,K21,L21,O21,P21,Q21,T21,U21,V21,Y21,Z21,AA21,AD21,AE21,AF21,AI21,AJ21,AK21)</f>
        <v>165</v>
      </c>
      <c r="G21" s="10">
        <f>H21-F21</f>
        <v>60</v>
      </c>
      <c r="H21" s="10">
        <f>$B$9*I21</f>
        <v>225</v>
      </c>
      <c r="I21" s="11">
        <f t="shared" si="11"/>
        <v>9</v>
      </c>
      <c r="J21" s="26"/>
      <c r="K21" s="27"/>
      <c r="L21" s="27"/>
      <c r="M21" s="27"/>
      <c r="N21" s="28"/>
      <c r="O21" s="26">
        <v>15</v>
      </c>
      <c r="P21" s="27">
        <v>30</v>
      </c>
      <c r="Q21" s="27">
        <v>10</v>
      </c>
      <c r="R21" s="27">
        <v>20</v>
      </c>
      <c r="S21" s="28">
        <v>3</v>
      </c>
      <c r="T21" s="26"/>
      <c r="U21" s="27"/>
      <c r="V21" s="27"/>
      <c r="W21" s="27"/>
      <c r="X21" s="28"/>
      <c r="Y21" s="26">
        <v>15</v>
      </c>
      <c r="Z21" s="27">
        <v>30</v>
      </c>
      <c r="AA21" s="27">
        <v>10</v>
      </c>
      <c r="AB21" s="27">
        <v>20</v>
      </c>
      <c r="AC21" s="28">
        <v>3</v>
      </c>
      <c r="AD21" s="26"/>
      <c r="AE21" s="27"/>
      <c r="AF21" s="27"/>
      <c r="AG21" s="27"/>
      <c r="AH21" s="28"/>
      <c r="AI21" s="26">
        <v>15</v>
      </c>
      <c r="AJ21" s="27">
        <v>30</v>
      </c>
      <c r="AK21" s="27">
        <v>10</v>
      </c>
      <c r="AL21" s="27">
        <v>20</v>
      </c>
      <c r="AM21" s="49">
        <v>3</v>
      </c>
      <c r="AN21" s="13" t="s">
        <v>59</v>
      </c>
    </row>
    <row r="22" spans="1:40">
      <c r="A22" s="63" t="s">
        <v>39</v>
      </c>
      <c r="B22" s="64" t="s">
        <v>53</v>
      </c>
      <c r="C22" s="34"/>
      <c r="D22" s="35"/>
      <c r="E22" s="65"/>
      <c r="F22" s="66"/>
      <c r="G22" s="35"/>
      <c r="H22" s="35"/>
      <c r="I22" s="36"/>
      <c r="J22" s="34"/>
      <c r="K22" s="35"/>
      <c r="L22" s="35"/>
      <c r="M22" s="35"/>
      <c r="N22" s="36"/>
      <c r="O22" s="34"/>
      <c r="P22" s="35"/>
      <c r="Q22" s="35"/>
      <c r="R22" s="35"/>
      <c r="S22" s="36"/>
      <c r="T22" s="34"/>
      <c r="U22" s="35"/>
      <c r="V22" s="35"/>
      <c r="W22" s="35"/>
      <c r="X22" s="36"/>
      <c r="Y22" s="34"/>
      <c r="Z22" s="35"/>
      <c r="AA22" s="35"/>
      <c r="AB22" s="35"/>
      <c r="AC22" s="36"/>
      <c r="AD22" s="34"/>
      <c r="AE22" s="35"/>
      <c r="AF22" s="35"/>
      <c r="AG22" s="35"/>
      <c r="AH22" s="36"/>
      <c r="AI22" s="34"/>
      <c r="AJ22" s="35"/>
      <c r="AK22" s="35"/>
      <c r="AL22" s="35"/>
      <c r="AM22" s="47"/>
      <c r="AN22" s="67"/>
    </row>
    <row r="23" spans="1:40">
      <c r="A23" s="9">
        <v>10</v>
      </c>
      <c r="B23" s="41" t="s">
        <v>48</v>
      </c>
      <c r="C23" s="29">
        <f t="shared" si="10"/>
        <v>90</v>
      </c>
      <c r="D23" s="10">
        <f t="shared" si="10"/>
        <v>180</v>
      </c>
      <c r="E23" s="30">
        <f t="shared" si="13"/>
        <v>270</v>
      </c>
      <c r="F23" s="23">
        <f t="shared" ref="F23:F33" si="14">SUM(J23,K23,L23,O23,P23,Q23,T23,U23,V23,Y23,Z23,AA23,AD23,AE23,AF23,AI23,AJ23,AK23)</f>
        <v>300</v>
      </c>
      <c r="G23" s="10">
        <f t="shared" ref="G23:G33" si="15">H23-F23</f>
        <v>225</v>
      </c>
      <c r="H23" s="10">
        <f t="shared" ref="H23:H33" si="16">$B$9*I23</f>
        <v>525</v>
      </c>
      <c r="I23" s="11">
        <f t="shared" si="11"/>
        <v>21</v>
      </c>
      <c r="J23" s="26">
        <v>30</v>
      </c>
      <c r="K23" s="27">
        <v>60</v>
      </c>
      <c r="L23" s="27">
        <v>10</v>
      </c>
      <c r="M23" s="27">
        <v>75</v>
      </c>
      <c r="N23" s="28">
        <v>7</v>
      </c>
      <c r="O23" s="26"/>
      <c r="P23" s="27"/>
      <c r="Q23" s="27"/>
      <c r="R23" s="27"/>
      <c r="S23" s="28"/>
      <c r="T23" s="26">
        <v>30</v>
      </c>
      <c r="U23" s="27">
        <v>60</v>
      </c>
      <c r="V23" s="27">
        <v>10</v>
      </c>
      <c r="W23" s="27">
        <v>75</v>
      </c>
      <c r="X23" s="28">
        <v>7</v>
      </c>
      <c r="Y23" s="26"/>
      <c r="Z23" s="27"/>
      <c r="AA23" s="27"/>
      <c r="AB23" s="27"/>
      <c r="AC23" s="28"/>
      <c r="AD23" s="26">
        <v>30</v>
      </c>
      <c r="AE23" s="27">
        <v>60</v>
      </c>
      <c r="AF23" s="27">
        <v>10</v>
      </c>
      <c r="AG23" s="27">
        <v>75</v>
      </c>
      <c r="AH23" s="28">
        <v>7</v>
      </c>
      <c r="AI23" s="26"/>
      <c r="AJ23" s="27"/>
      <c r="AK23" s="27"/>
      <c r="AL23" s="27"/>
      <c r="AM23" s="49"/>
      <c r="AN23" s="12" t="s">
        <v>44</v>
      </c>
    </row>
    <row r="24" spans="1:40">
      <c r="A24" s="5">
        <v>11</v>
      </c>
      <c r="B24" s="41" t="s">
        <v>33</v>
      </c>
      <c r="C24" s="29">
        <f t="shared" si="10"/>
        <v>15</v>
      </c>
      <c r="D24" s="10">
        <f t="shared" si="10"/>
        <v>30</v>
      </c>
      <c r="E24" s="30">
        <f t="shared" si="13"/>
        <v>45</v>
      </c>
      <c r="F24" s="23">
        <f t="shared" si="14"/>
        <v>55</v>
      </c>
      <c r="G24" s="10">
        <f t="shared" si="15"/>
        <v>20</v>
      </c>
      <c r="H24" s="10">
        <f t="shared" si="16"/>
        <v>75</v>
      </c>
      <c r="I24" s="11">
        <f t="shared" si="11"/>
        <v>3</v>
      </c>
      <c r="J24" s="26"/>
      <c r="K24" s="27"/>
      <c r="L24" s="27"/>
      <c r="M24" s="27"/>
      <c r="N24" s="28"/>
      <c r="O24" s="26"/>
      <c r="P24" s="27"/>
      <c r="Q24" s="27"/>
      <c r="R24" s="27"/>
      <c r="S24" s="28"/>
      <c r="T24" s="26"/>
      <c r="U24" s="27"/>
      <c r="V24" s="27"/>
      <c r="W24" s="27"/>
      <c r="X24" s="28"/>
      <c r="Y24" s="26"/>
      <c r="Z24" s="27"/>
      <c r="AA24" s="27"/>
      <c r="AB24" s="27"/>
      <c r="AC24" s="28"/>
      <c r="AD24" s="26"/>
      <c r="AE24" s="27"/>
      <c r="AF24" s="27"/>
      <c r="AG24" s="27"/>
      <c r="AH24" s="28"/>
      <c r="AI24" s="26">
        <v>15</v>
      </c>
      <c r="AJ24" s="27">
        <v>30</v>
      </c>
      <c r="AK24" s="27">
        <v>10</v>
      </c>
      <c r="AL24" s="27">
        <v>20</v>
      </c>
      <c r="AM24" s="49">
        <v>3</v>
      </c>
      <c r="AN24" s="13" t="s">
        <v>24</v>
      </c>
    </row>
    <row r="25" spans="1:40">
      <c r="A25" s="9">
        <v>12</v>
      </c>
      <c r="B25" s="41" t="s">
        <v>68</v>
      </c>
      <c r="C25" s="29">
        <f t="shared" si="10"/>
        <v>60</v>
      </c>
      <c r="D25" s="10">
        <f t="shared" si="10"/>
        <v>60</v>
      </c>
      <c r="E25" s="30">
        <f t="shared" si="13"/>
        <v>120</v>
      </c>
      <c r="F25" s="23">
        <f t="shared" si="14"/>
        <v>150</v>
      </c>
      <c r="G25" s="10">
        <f t="shared" si="15"/>
        <v>75</v>
      </c>
      <c r="H25" s="10">
        <f t="shared" si="16"/>
        <v>225</v>
      </c>
      <c r="I25" s="11">
        <f t="shared" si="11"/>
        <v>9</v>
      </c>
      <c r="J25" s="26"/>
      <c r="K25" s="27"/>
      <c r="L25" s="27"/>
      <c r="M25" s="27"/>
      <c r="N25" s="28"/>
      <c r="O25" s="26"/>
      <c r="P25" s="27"/>
      <c r="Q25" s="27"/>
      <c r="R25" s="27"/>
      <c r="S25" s="28"/>
      <c r="T25" s="26"/>
      <c r="U25" s="27"/>
      <c r="V25" s="27"/>
      <c r="W25" s="27"/>
      <c r="X25" s="28"/>
      <c r="Y25" s="26">
        <v>30</v>
      </c>
      <c r="Z25" s="27">
        <v>30</v>
      </c>
      <c r="AA25" s="27">
        <v>10</v>
      </c>
      <c r="AB25" s="27">
        <v>5</v>
      </c>
      <c r="AC25" s="28">
        <v>3</v>
      </c>
      <c r="AD25" s="26">
        <v>30</v>
      </c>
      <c r="AE25" s="27">
        <v>30</v>
      </c>
      <c r="AF25" s="27">
        <v>20</v>
      </c>
      <c r="AG25" s="27">
        <v>70</v>
      </c>
      <c r="AH25" s="28">
        <v>6</v>
      </c>
      <c r="AI25" s="26"/>
      <c r="AJ25" s="27"/>
      <c r="AK25" s="27"/>
      <c r="AL25" s="27"/>
      <c r="AM25" s="49"/>
      <c r="AN25" s="12" t="s">
        <v>25</v>
      </c>
    </row>
    <row r="26" spans="1:40">
      <c r="A26" s="5">
        <v>13</v>
      </c>
      <c r="B26" s="41" t="s">
        <v>34</v>
      </c>
      <c r="C26" s="29">
        <f t="shared" si="10"/>
        <v>30</v>
      </c>
      <c r="D26" s="10">
        <f t="shared" si="10"/>
        <v>60</v>
      </c>
      <c r="E26" s="30">
        <f t="shared" si="13"/>
        <v>90</v>
      </c>
      <c r="F26" s="23">
        <f t="shared" si="14"/>
        <v>110</v>
      </c>
      <c r="G26" s="10">
        <f t="shared" si="15"/>
        <v>40</v>
      </c>
      <c r="H26" s="10">
        <f t="shared" si="16"/>
        <v>150</v>
      </c>
      <c r="I26" s="11">
        <f t="shared" si="11"/>
        <v>6</v>
      </c>
      <c r="J26" s="26"/>
      <c r="K26" s="27"/>
      <c r="L26" s="27"/>
      <c r="M26" s="27"/>
      <c r="N26" s="28"/>
      <c r="O26" s="26"/>
      <c r="P26" s="27"/>
      <c r="Q26" s="27"/>
      <c r="R26" s="27"/>
      <c r="S26" s="28"/>
      <c r="T26" s="26"/>
      <c r="U26" s="27"/>
      <c r="V26" s="27"/>
      <c r="W26" s="27"/>
      <c r="X26" s="28"/>
      <c r="Y26" s="26"/>
      <c r="Z26" s="27"/>
      <c r="AA26" s="27"/>
      <c r="AB26" s="27"/>
      <c r="AC26" s="28"/>
      <c r="AD26" s="26">
        <v>15</v>
      </c>
      <c r="AE26" s="27">
        <v>30</v>
      </c>
      <c r="AF26" s="27">
        <v>10</v>
      </c>
      <c r="AG26" s="27">
        <v>20</v>
      </c>
      <c r="AH26" s="28">
        <v>3</v>
      </c>
      <c r="AI26" s="26">
        <v>15</v>
      </c>
      <c r="AJ26" s="27">
        <v>30</v>
      </c>
      <c r="AK26" s="27">
        <v>10</v>
      </c>
      <c r="AL26" s="27">
        <v>20</v>
      </c>
      <c r="AM26" s="28">
        <v>3</v>
      </c>
      <c r="AN26" s="13" t="s">
        <v>57</v>
      </c>
    </row>
    <row r="27" spans="1:40">
      <c r="A27" s="9">
        <v>14</v>
      </c>
      <c r="B27" s="41" t="s">
        <v>49</v>
      </c>
      <c r="C27" s="29">
        <f t="shared" si="10"/>
        <v>0</v>
      </c>
      <c r="D27" s="10">
        <f t="shared" si="10"/>
        <v>90</v>
      </c>
      <c r="E27" s="30">
        <f t="shared" si="13"/>
        <v>90</v>
      </c>
      <c r="F27" s="23">
        <f t="shared" si="14"/>
        <v>120</v>
      </c>
      <c r="G27" s="10">
        <f t="shared" si="15"/>
        <v>105</v>
      </c>
      <c r="H27" s="10">
        <f t="shared" si="16"/>
        <v>225</v>
      </c>
      <c r="I27" s="11">
        <f t="shared" si="11"/>
        <v>9</v>
      </c>
      <c r="J27" s="26"/>
      <c r="K27" s="27"/>
      <c r="L27" s="27"/>
      <c r="M27" s="27"/>
      <c r="N27" s="28"/>
      <c r="O27" s="26">
        <v>0</v>
      </c>
      <c r="P27" s="27">
        <v>30</v>
      </c>
      <c r="Q27" s="27">
        <v>10</v>
      </c>
      <c r="R27" s="27">
        <v>35</v>
      </c>
      <c r="S27" s="28">
        <v>3</v>
      </c>
      <c r="T27" s="26"/>
      <c r="U27" s="27"/>
      <c r="V27" s="27"/>
      <c r="W27" s="27"/>
      <c r="X27" s="28"/>
      <c r="Y27" s="26">
        <v>0</v>
      </c>
      <c r="Z27" s="27">
        <v>30</v>
      </c>
      <c r="AA27" s="27">
        <v>10</v>
      </c>
      <c r="AB27" s="27">
        <v>35</v>
      </c>
      <c r="AC27" s="28">
        <v>3</v>
      </c>
      <c r="AD27" s="26"/>
      <c r="AE27" s="27"/>
      <c r="AF27" s="27"/>
      <c r="AG27" s="27"/>
      <c r="AH27" s="28"/>
      <c r="AI27" s="26">
        <v>0</v>
      </c>
      <c r="AJ27" s="27">
        <v>30</v>
      </c>
      <c r="AK27" s="27">
        <v>10</v>
      </c>
      <c r="AL27" s="27">
        <v>35</v>
      </c>
      <c r="AM27" s="28">
        <v>3</v>
      </c>
      <c r="AN27" s="13" t="s">
        <v>59</v>
      </c>
    </row>
    <row r="28" spans="1:40">
      <c r="A28" s="9">
        <v>15</v>
      </c>
      <c r="B28" s="43" t="s">
        <v>55</v>
      </c>
      <c r="C28" s="29">
        <f t="shared" ref="C28" si="17">SUM(J28,O28,T28,Y28,AD28,AI28)</f>
        <v>0</v>
      </c>
      <c r="D28" s="10">
        <f t="shared" ref="D28" si="18">SUM(K28,P28,U28,Z28,AE28,AJ28)</f>
        <v>60</v>
      </c>
      <c r="E28" s="30">
        <f t="shared" ref="E28" si="19">SUM(C28:D28)</f>
        <v>60</v>
      </c>
      <c r="F28" s="23">
        <f t="shared" ref="F28" si="20">SUM(J28,K28,L28,O28,P28,Q28,T28,U28,V28,Y28,Z28,AA28,AD28,AE28,AF28,AI28,AJ28,AK28)</f>
        <v>70</v>
      </c>
      <c r="G28" s="10">
        <f t="shared" ref="G28" si="21">H28-F28</f>
        <v>80</v>
      </c>
      <c r="H28" s="10">
        <f t="shared" ref="H28" si="22">$B$9*I28</f>
        <v>150</v>
      </c>
      <c r="I28" s="11">
        <f t="shared" ref="I28" si="23">SUM(N28,S28,X28,AC28,AH28,AM28)</f>
        <v>6</v>
      </c>
      <c r="J28" s="26"/>
      <c r="K28" s="27"/>
      <c r="L28" s="27"/>
      <c r="M28" s="27"/>
      <c r="N28" s="28"/>
      <c r="O28" s="26"/>
      <c r="P28" s="27"/>
      <c r="Q28" s="27"/>
      <c r="R28" s="27"/>
      <c r="S28" s="28"/>
      <c r="T28" s="26"/>
      <c r="U28" s="27"/>
      <c r="V28" s="27"/>
      <c r="W28" s="27"/>
      <c r="X28" s="28"/>
      <c r="Y28" s="26">
        <v>0</v>
      </c>
      <c r="Z28" s="27">
        <v>60</v>
      </c>
      <c r="AA28" s="27">
        <v>10</v>
      </c>
      <c r="AB28" s="27">
        <v>80</v>
      </c>
      <c r="AC28" s="49">
        <v>6</v>
      </c>
      <c r="AD28" s="26"/>
      <c r="AE28" s="27"/>
      <c r="AF28" s="27"/>
      <c r="AG28" s="27"/>
      <c r="AH28" s="28"/>
      <c r="AI28" s="26"/>
      <c r="AJ28" s="27"/>
      <c r="AK28" s="27"/>
      <c r="AL28" s="27"/>
      <c r="AM28" s="49"/>
      <c r="AN28" s="13" t="s">
        <v>61</v>
      </c>
    </row>
    <row r="29" spans="1:40">
      <c r="A29" s="63" t="s">
        <v>40</v>
      </c>
      <c r="B29" s="64" t="s">
        <v>63</v>
      </c>
      <c r="C29" s="34"/>
      <c r="D29" s="35"/>
      <c r="E29" s="65"/>
      <c r="F29" s="66"/>
      <c r="G29" s="35"/>
      <c r="H29" s="35"/>
      <c r="I29" s="36"/>
      <c r="J29" s="34"/>
      <c r="K29" s="35"/>
      <c r="L29" s="35"/>
      <c r="M29" s="35"/>
      <c r="N29" s="36"/>
      <c r="O29" s="34"/>
      <c r="P29" s="35"/>
      <c r="Q29" s="35"/>
      <c r="R29" s="35"/>
      <c r="S29" s="36"/>
      <c r="T29" s="34"/>
      <c r="U29" s="35"/>
      <c r="V29" s="35"/>
      <c r="W29" s="35"/>
      <c r="X29" s="36"/>
      <c r="Y29" s="34"/>
      <c r="Z29" s="35"/>
      <c r="AA29" s="35"/>
      <c r="AB29" s="35"/>
      <c r="AC29" s="36"/>
      <c r="AD29" s="34"/>
      <c r="AE29" s="35"/>
      <c r="AF29" s="35"/>
      <c r="AG29" s="35"/>
      <c r="AH29" s="36"/>
      <c r="AI29" s="34"/>
      <c r="AJ29" s="35"/>
      <c r="AK29" s="35"/>
      <c r="AL29" s="35"/>
      <c r="AM29" s="47"/>
      <c r="AN29" s="67"/>
    </row>
    <row r="30" spans="1:40">
      <c r="A30" s="9">
        <v>16</v>
      </c>
      <c r="B30" s="42" t="s">
        <v>51</v>
      </c>
      <c r="C30" s="29">
        <f t="shared" si="10"/>
        <v>0</v>
      </c>
      <c r="D30" s="10">
        <f t="shared" si="10"/>
        <v>60</v>
      </c>
      <c r="E30" s="30">
        <f t="shared" si="13"/>
        <v>60</v>
      </c>
      <c r="F30" s="23">
        <f t="shared" si="14"/>
        <v>80</v>
      </c>
      <c r="G30" s="10">
        <f t="shared" si="15"/>
        <v>70</v>
      </c>
      <c r="H30" s="10">
        <f t="shared" si="16"/>
        <v>150</v>
      </c>
      <c r="I30" s="11">
        <f t="shared" si="11"/>
        <v>6</v>
      </c>
      <c r="J30" s="26"/>
      <c r="K30" s="27"/>
      <c r="L30" s="27"/>
      <c r="M30" s="27"/>
      <c r="N30" s="28"/>
      <c r="O30" s="26"/>
      <c r="P30" s="27"/>
      <c r="Q30" s="27"/>
      <c r="R30" s="27"/>
      <c r="S30" s="28"/>
      <c r="T30" s="26">
        <v>0</v>
      </c>
      <c r="U30" s="27">
        <v>30</v>
      </c>
      <c r="V30" s="27">
        <v>10</v>
      </c>
      <c r="W30" s="27">
        <v>35</v>
      </c>
      <c r="X30" s="28">
        <v>3</v>
      </c>
      <c r="Y30" s="26">
        <v>0</v>
      </c>
      <c r="Z30" s="27">
        <v>30</v>
      </c>
      <c r="AA30" s="27">
        <v>10</v>
      </c>
      <c r="AB30" s="27">
        <v>35</v>
      </c>
      <c r="AC30" s="28">
        <v>3</v>
      </c>
      <c r="AD30" s="26"/>
      <c r="AE30" s="27"/>
      <c r="AF30" s="27"/>
      <c r="AG30" s="27"/>
      <c r="AH30" s="28"/>
      <c r="AI30" s="26"/>
      <c r="AJ30" s="27"/>
      <c r="AK30" s="27"/>
      <c r="AL30" s="27"/>
      <c r="AM30" s="49"/>
      <c r="AN30" s="13" t="s">
        <v>60</v>
      </c>
    </row>
    <row r="31" spans="1:40">
      <c r="A31" s="9">
        <v>17</v>
      </c>
      <c r="B31" s="42" t="s">
        <v>27</v>
      </c>
      <c r="C31" s="29">
        <f t="shared" si="10"/>
        <v>45</v>
      </c>
      <c r="D31" s="10">
        <f t="shared" si="10"/>
        <v>90</v>
      </c>
      <c r="E31" s="30">
        <f t="shared" si="13"/>
        <v>135</v>
      </c>
      <c r="F31" s="23">
        <f t="shared" si="14"/>
        <v>165</v>
      </c>
      <c r="G31" s="10">
        <f t="shared" si="15"/>
        <v>85</v>
      </c>
      <c r="H31" s="10">
        <f t="shared" si="16"/>
        <v>250</v>
      </c>
      <c r="I31" s="11">
        <f t="shared" si="11"/>
        <v>10</v>
      </c>
      <c r="J31" s="26">
        <v>15</v>
      </c>
      <c r="K31" s="27">
        <v>30</v>
      </c>
      <c r="L31" s="27">
        <v>10</v>
      </c>
      <c r="M31" s="27">
        <v>20</v>
      </c>
      <c r="N31" s="28">
        <v>3</v>
      </c>
      <c r="O31" s="26">
        <v>15</v>
      </c>
      <c r="P31" s="27">
        <v>30</v>
      </c>
      <c r="Q31" s="27">
        <v>10</v>
      </c>
      <c r="R31" s="27">
        <v>20</v>
      </c>
      <c r="S31" s="28">
        <v>3</v>
      </c>
      <c r="T31" s="26">
        <v>15</v>
      </c>
      <c r="U31" s="27">
        <v>30</v>
      </c>
      <c r="V31" s="27">
        <v>10</v>
      </c>
      <c r="W31" s="27">
        <v>45</v>
      </c>
      <c r="X31" s="28">
        <v>4</v>
      </c>
      <c r="Y31" s="68"/>
      <c r="Z31" s="69"/>
      <c r="AA31" s="69"/>
      <c r="AB31" s="69"/>
      <c r="AC31" s="57"/>
      <c r="AD31" s="26"/>
      <c r="AE31" s="27"/>
      <c r="AF31" s="27"/>
      <c r="AG31" s="27"/>
      <c r="AH31" s="28"/>
      <c r="AI31" s="26"/>
      <c r="AJ31" s="27"/>
      <c r="AK31" s="27"/>
      <c r="AL31" s="27"/>
      <c r="AM31" s="49"/>
      <c r="AN31" s="12" t="s">
        <v>13</v>
      </c>
    </row>
    <row r="32" spans="1:40">
      <c r="A32" s="9">
        <v>18</v>
      </c>
      <c r="B32" s="42" t="s">
        <v>31</v>
      </c>
      <c r="C32" s="29">
        <f t="shared" si="10"/>
        <v>30</v>
      </c>
      <c r="D32" s="10">
        <f t="shared" si="10"/>
        <v>30</v>
      </c>
      <c r="E32" s="30">
        <f t="shared" si="13"/>
        <v>60</v>
      </c>
      <c r="F32" s="23">
        <f t="shared" si="14"/>
        <v>70</v>
      </c>
      <c r="G32" s="10">
        <f t="shared" si="15"/>
        <v>180</v>
      </c>
      <c r="H32" s="10">
        <f t="shared" si="16"/>
        <v>250</v>
      </c>
      <c r="I32" s="11">
        <f t="shared" si="11"/>
        <v>10</v>
      </c>
      <c r="J32" s="26"/>
      <c r="K32" s="27"/>
      <c r="L32" s="27"/>
      <c r="M32" s="27"/>
      <c r="N32" s="28"/>
      <c r="O32" s="26"/>
      <c r="P32" s="27"/>
      <c r="Q32" s="27"/>
      <c r="R32" s="27"/>
      <c r="S32" s="28"/>
      <c r="T32" s="26"/>
      <c r="U32" s="27"/>
      <c r="V32" s="27"/>
      <c r="W32" s="27"/>
      <c r="X32" s="28"/>
      <c r="Y32" s="26"/>
      <c r="Z32" s="27"/>
      <c r="AA32" s="27"/>
      <c r="AB32" s="27"/>
      <c r="AC32" s="28"/>
      <c r="AD32" s="26"/>
      <c r="AE32" s="27"/>
      <c r="AF32" s="27"/>
      <c r="AG32" s="27"/>
      <c r="AH32" s="28"/>
      <c r="AI32" s="26">
        <v>30</v>
      </c>
      <c r="AJ32" s="27">
        <v>30</v>
      </c>
      <c r="AK32" s="27">
        <v>10</v>
      </c>
      <c r="AL32" s="27">
        <v>180</v>
      </c>
      <c r="AM32" s="49">
        <v>10</v>
      </c>
      <c r="AN32" s="13" t="s">
        <v>24</v>
      </c>
    </row>
    <row r="33" spans="1:40">
      <c r="A33" s="9">
        <v>19</v>
      </c>
      <c r="B33" s="41" t="s">
        <v>50</v>
      </c>
      <c r="C33" s="29">
        <f t="shared" si="10"/>
        <v>0</v>
      </c>
      <c r="D33" s="10">
        <f t="shared" si="10"/>
        <v>60</v>
      </c>
      <c r="E33" s="30">
        <f t="shared" si="13"/>
        <v>60</v>
      </c>
      <c r="F33" s="23">
        <f t="shared" si="14"/>
        <v>80</v>
      </c>
      <c r="G33" s="10">
        <f t="shared" si="15"/>
        <v>120</v>
      </c>
      <c r="H33" s="10">
        <f t="shared" si="16"/>
        <v>200</v>
      </c>
      <c r="I33" s="11">
        <f t="shared" si="11"/>
        <v>8</v>
      </c>
      <c r="J33" s="26"/>
      <c r="K33" s="27"/>
      <c r="L33" s="27"/>
      <c r="M33" s="27"/>
      <c r="N33" s="28"/>
      <c r="O33" s="26">
        <v>0</v>
      </c>
      <c r="P33" s="27">
        <v>30</v>
      </c>
      <c r="Q33" s="27">
        <v>10</v>
      </c>
      <c r="R33" s="27">
        <v>60</v>
      </c>
      <c r="S33" s="28">
        <v>4</v>
      </c>
      <c r="T33" s="26"/>
      <c r="U33" s="27"/>
      <c r="V33" s="27"/>
      <c r="W33" s="27"/>
      <c r="X33" s="28"/>
      <c r="Y33" s="26">
        <v>0</v>
      </c>
      <c r="Z33" s="27">
        <v>30</v>
      </c>
      <c r="AA33" s="27">
        <v>10</v>
      </c>
      <c r="AB33" s="27">
        <v>60</v>
      </c>
      <c r="AC33" s="28">
        <v>4</v>
      </c>
      <c r="AD33" s="26"/>
      <c r="AE33" s="27"/>
      <c r="AF33" s="27"/>
      <c r="AG33" s="27"/>
      <c r="AH33" s="28"/>
      <c r="AI33" s="26"/>
      <c r="AJ33" s="27"/>
      <c r="AK33" s="27"/>
      <c r="AL33" s="27"/>
      <c r="AM33" s="49"/>
      <c r="AN33" s="13" t="s">
        <v>45</v>
      </c>
    </row>
    <row r="34" spans="1:40">
      <c r="A34" s="63" t="s">
        <v>41</v>
      </c>
      <c r="B34" s="64" t="s">
        <v>70</v>
      </c>
      <c r="C34" s="34"/>
      <c r="D34" s="35"/>
      <c r="E34" s="65"/>
      <c r="F34" s="66"/>
      <c r="G34" s="35"/>
      <c r="H34" s="35"/>
      <c r="I34" s="36"/>
      <c r="J34" s="34"/>
      <c r="K34" s="35"/>
      <c r="L34" s="35"/>
      <c r="M34" s="35"/>
      <c r="N34" s="36"/>
      <c r="O34" s="34"/>
      <c r="P34" s="35"/>
      <c r="Q34" s="35"/>
      <c r="R34" s="35"/>
      <c r="S34" s="36"/>
      <c r="T34" s="34"/>
      <c r="U34" s="35"/>
      <c r="V34" s="35"/>
      <c r="W34" s="35"/>
      <c r="X34" s="36"/>
      <c r="Y34" s="34"/>
      <c r="Z34" s="35"/>
      <c r="AA34" s="35"/>
      <c r="AB34" s="35"/>
      <c r="AC34" s="36"/>
      <c r="AD34" s="34"/>
      <c r="AE34" s="35"/>
      <c r="AF34" s="35"/>
      <c r="AG34" s="35"/>
      <c r="AH34" s="36"/>
      <c r="AI34" s="34"/>
      <c r="AJ34" s="35"/>
      <c r="AK34" s="35"/>
      <c r="AL34" s="35"/>
      <c r="AM34" s="47"/>
      <c r="AN34" s="67"/>
    </row>
    <row r="35" spans="1:40">
      <c r="A35" s="19">
        <v>20</v>
      </c>
      <c r="B35" s="72" t="s">
        <v>71</v>
      </c>
      <c r="C35" s="14">
        <f t="shared" ref="C35" si="24">SUM(J35,O35,T35,Y35,AD35,AI35)</f>
        <v>0</v>
      </c>
      <c r="D35" s="15">
        <f t="shared" ref="D35" si="25">SUM(K35,P35,U35,Z35,AE35,AJ35)</f>
        <v>250</v>
      </c>
      <c r="E35" s="79">
        <f t="shared" ref="E35" si="26">SUM(C35:D35)</f>
        <v>250</v>
      </c>
      <c r="F35" s="74">
        <f t="shared" ref="F35" si="27">SUM(J35,K35,L35,O35,P35,Q35,T35,U35,V35,Y35,Z35,AA35,AD35,AE35,AF35,AI35,AJ35,AK35)</f>
        <v>300</v>
      </c>
      <c r="G35" s="15">
        <f t="shared" ref="G35" si="28">H35-F35</f>
        <v>200</v>
      </c>
      <c r="H35" s="15">
        <f t="shared" ref="H35" si="29">$B$9*I35</f>
        <v>500</v>
      </c>
      <c r="I35" s="16">
        <f>SUM(N35,S35,X35,AC35,AH35,AM35)</f>
        <v>20</v>
      </c>
      <c r="J35" s="75"/>
      <c r="K35" s="76"/>
      <c r="L35" s="76"/>
      <c r="M35" s="76"/>
      <c r="N35" s="77"/>
      <c r="O35" s="75">
        <v>0</v>
      </c>
      <c r="P35" s="76">
        <v>50</v>
      </c>
      <c r="Q35" s="76">
        <v>10</v>
      </c>
      <c r="R35" s="76">
        <v>40</v>
      </c>
      <c r="S35" s="77">
        <v>4</v>
      </c>
      <c r="T35" s="75">
        <v>0</v>
      </c>
      <c r="U35" s="76">
        <v>50</v>
      </c>
      <c r="V35" s="76">
        <v>10</v>
      </c>
      <c r="W35" s="76">
        <v>40</v>
      </c>
      <c r="X35" s="77">
        <v>4</v>
      </c>
      <c r="Y35" s="75">
        <v>0</v>
      </c>
      <c r="Z35" s="76">
        <v>50</v>
      </c>
      <c r="AA35" s="76">
        <v>10</v>
      </c>
      <c r="AB35" s="76">
        <v>40</v>
      </c>
      <c r="AC35" s="77">
        <v>4</v>
      </c>
      <c r="AD35" s="75">
        <v>0</v>
      </c>
      <c r="AE35" s="76">
        <v>50</v>
      </c>
      <c r="AF35" s="76">
        <v>10</v>
      </c>
      <c r="AG35" s="76">
        <v>40</v>
      </c>
      <c r="AH35" s="77">
        <v>4</v>
      </c>
      <c r="AI35" s="75">
        <v>0</v>
      </c>
      <c r="AJ35" s="76">
        <v>50</v>
      </c>
      <c r="AK35" s="76">
        <v>10</v>
      </c>
      <c r="AL35" s="76">
        <v>40</v>
      </c>
      <c r="AM35" s="78">
        <v>4</v>
      </c>
      <c r="AN35" s="73" t="s">
        <v>46</v>
      </c>
    </row>
    <row r="36" spans="1:40">
      <c r="A36" s="63" t="s">
        <v>65</v>
      </c>
      <c r="B36" s="64" t="s">
        <v>64</v>
      </c>
      <c r="C36" s="34"/>
      <c r="D36" s="35"/>
      <c r="E36" s="65"/>
      <c r="F36" s="66"/>
      <c r="G36" s="35"/>
      <c r="H36" s="35"/>
      <c r="I36" s="36"/>
      <c r="J36" s="34"/>
      <c r="K36" s="35"/>
      <c r="L36" s="35"/>
      <c r="M36" s="35"/>
      <c r="N36" s="36"/>
      <c r="O36" s="34"/>
      <c r="P36" s="35"/>
      <c r="Q36" s="35"/>
      <c r="R36" s="35"/>
      <c r="S36" s="36"/>
      <c r="T36" s="34"/>
      <c r="U36" s="35"/>
      <c r="V36" s="35"/>
      <c r="W36" s="35"/>
      <c r="X36" s="36"/>
      <c r="Y36" s="34"/>
      <c r="Z36" s="35"/>
      <c r="AA36" s="35"/>
      <c r="AB36" s="35"/>
      <c r="AC36" s="36"/>
      <c r="AD36" s="34"/>
      <c r="AE36" s="35"/>
      <c r="AF36" s="35"/>
      <c r="AG36" s="35"/>
      <c r="AH36" s="36"/>
      <c r="AI36" s="34"/>
      <c r="AJ36" s="35"/>
      <c r="AK36" s="35"/>
      <c r="AL36" s="35"/>
      <c r="AM36" s="47"/>
      <c r="AN36" s="67"/>
    </row>
    <row r="37" spans="1:40" ht="29.45" customHeight="1" thickBot="1">
      <c r="A37" s="80">
        <v>21</v>
      </c>
      <c r="B37" s="81" t="s">
        <v>72</v>
      </c>
      <c r="C37" s="29">
        <v>0</v>
      </c>
      <c r="D37" s="10">
        <v>30</v>
      </c>
      <c r="E37" s="30">
        <f t="shared" ref="E37" si="30">SUM(C37:D37)</f>
        <v>30</v>
      </c>
      <c r="F37" s="23">
        <v>30</v>
      </c>
      <c r="G37" s="10">
        <f t="shared" ref="G37" si="31">H37-F37</f>
        <v>20</v>
      </c>
      <c r="H37" s="10">
        <f t="shared" ref="H37" si="32">$B$9*I37</f>
        <v>50</v>
      </c>
      <c r="I37" s="11">
        <v>2</v>
      </c>
      <c r="J37" s="94" t="s">
        <v>66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13" t="s">
        <v>67</v>
      </c>
    </row>
    <row r="38" spans="1:40" ht="13.5" thickBot="1">
      <c r="A38" s="91" t="s">
        <v>4</v>
      </c>
      <c r="B38" s="92"/>
      <c r="C38" s="17">
        <f>SUM(C12:C37)</f>
        <v>630</v>
      </c>
      <c r="D38" s="17">
        <f t="shared" ref="D38:E38" si="33">SUM(D12:D37)</f>
        <v>1540</v>
      </c>
      <c r="E38" s="17">
        <f t="shared" si="33"/>
        <v>2170</v>
      </c>
      <c r="F38" s="17">
        <f>SUM(F12:F37)</f>
        <v>2620</v>
      </c>
      <c r="G38" s="17">
        <f t="shared" ref="G38:H38" si="34">SUM(G12:G37)</f>
        <v>1930</v>
      </c>
      <c r="H38" s="17">
        <f t="shared" si="34"/>
        <v>4550</v>
      </c>
      <c r="I38" s="39">
        <f>SUM(I12:I37)</f>
        <v>182</v>
      </c>
      <c r="J38" s="17">
        <f t="shared" ref="J38:AM38" si="35">SUM(J12:J35)</f>
        <v>135</v>
      </c>
      <c r="K38" s="17">
        <f t="shared" si="35"/>
        <v>240</v>
      </c>
      <c r="L38" s="17">
        <f t="shared" si="35"/>
        <v>60</v>
      </c>
      <c r="M38" s="17">
        <f t="shared" si="35"/>
        <v>315</v>
      </c>
      <c r="N38" s="71">
        <f t="shared" si="35"/>
        <v>30</v>
      </c>
      <c r="O38" s="17">
        <f t="shared" si="35"/>
        <v>105</v>
      </c>
      <c r="P38" s="17">
        <f t="shared" si="35"/>
        <v>260</v>
      </c>
      <c r="Q38" s="17">
        <f t="shared" si="35"/>
        <v>80</v>
      </c>
      <c r="R38" s="17">
        <f t="shared" si="35"/>
        <v>305</v>
      </c>
      <c r="S38" s="71">
        <f t="shared" si="35"/>
        <v>30</v>
      </c>
      <c r="T38" s="17">
        <f t="shared" si="35"/>
        <v>120</v>
      </c>
      <c r="U38" s="17">
        <f t="shared" si="35"/>
        <v>260</v>
      </c>
      <c r="V38" s="17">
        <f t="shared" si="35"/>
        <v>70</v>
      </c>
      <c r="W38" s="17">
        <f t="shared" si="35"/>
        <v>300</v>
      </c>
      <c r="X38" s="71">
        <f t="shared" si="35"/>
        <v>30</v>
      </c>
      <c r="Y38" s="17">
        <f t="shared" si="35"/>
        <v>75</v>
      </c>
      <c r="Z38" s="17">
        <f t="shared" si="35"/>
        <v>290</v>
      </c>
      <c r="AA38" s="17">
        <f t="shared" si="35"/>
        <v>80</v>
      </c>
      <c r="AB38" s="17">
        <f t="shared" si="35"/>
        <v>305</v>
      </c>
      <c r="AC38" s="71">
        <f t="shared" si="35"/>
        <v>30</v>
      </c>
      <c r="AD38" s="17">
        <f t="shared" si="35"/>
        <v>105</v>
      </c>
      <c r="AE38" s="17">
        <f t="shared" si="35"/>
        <v>230</v>
      </c>
      <c r="AF38" s="17">
        <f t="shared" si="35"/>
        <v>90</v>
      </c>
      <c r="AG38" s="17">
        <f t="shared" si="35"/>
        <v>325</v>
      </c>
      <c r="AH38" s="71">
        <f t="shared" si="35"/>
        <v>30</v>
      </c>
      <c r="AI38" s="17">
        <f t="shared" si="35"/>
        <v>90</v>
      </c>
      <c r="AJ38" s="17">
        <f t="shared" si="35"/>
        <v>230</v>
      </c>
      <c r="AK38" s="17">
        <f t="shared" si="35"/>
        <v>70</v>
      </c>
      <c r="AL38" s="17">
        <f t="shared" si="35"/>
        <v>360</v>
      </c>
      <c r="AM38" s="71">
        <f t="shared" si="35"/>
        <v>30</v>
      </c>
      <c r="AN38" s="38"/>
    </row>
    <row r="39" spans="1:40" ht="13.5" thickBot="1">
      <c r="A39" s="24"/>
      <c r="B39" s="70" t="s">
        <v>47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ht="13.5" thickBot="1">
      <c r="A40" s="1"/>
      <c r="B40" s="2" t="s">
        <v>62</v>
      </c>
      <c r="C40" s="48"/>
      <c r="D40" s="48"/>
      <c r="E40" s="48"/>
      <c r="F40" s="48"/>
      <c r="G40" s="48"/>
      <c r="H40" s="48"/>
      <c r="I40" s="48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25" t="s">
        <v>16</v>
      </c>
    </row>
    <row r="41" spans="1:40" ht="13.5" thickBot="1">
      <c r="A41" s="1"/>
      <c r="B41" s="3"/>
      <c r="C41" s="3"/>
      <c r="D41" s="3"/>
      <c r="E41" s="3"/>
      <c r="F41" s="48"/>
      <c r="G41" s="48"/>
      <c r="H41" s="87" t="s">
        <v>17</v>
      </c>
      <c r="I41" s="88"/>
      <c r="J41" s="89">
        <v>2</v>
      </c>
      <c r="K41" s="82"/>
      <c r="L41" s="82"/>
      <c r="M41" s="82"/>
      <c r="N41" s="82"/>
      <c r="O41" s="82">
        <v>4</v>
      </c>
      <c r="P41" s="82"/>
      <c r="Q41" s="82"/>
      <c r="R41" s="82"/>
      <c r="S41" s="82"/>
      <c r="T41" s="82">
        <v>3</v>
      </c>
      <c r="U41" s="82"/>
      <c r="V41" s="82"/>
      <c r="W41" s="82"/>
      <c r="X41" s="82"/>
      <c r="Y41" s="82">
        <v>5</v>
      </c>
      <c r="Z41" s="82"/>
      <c r="AA41" s="82"/>
      <c r="AB41" s="82"/>
      <c r="AC41" s="82"/>
      <c r="AD41" s="82">
        <v>4</v>
      </c>
      <c r="AE41" s="82"/>
      <c r="AF41" s="82"/>
      <c r="AG41" s="82"/>
      <c r="AH41" s="82"/>
      <c r="AI41" s="82">
        <v>7</v>
      </c>
      <c r="AJ41" s="82"/>
      <c r="AK41" s="82"/>
      <c r="AL41" s="82"/>
      <c r="AM41" s="82"/>
      <c r="AN41" s="32">
        <f>SUM(J41:AM41)</f>
        <v>25</v>
      </c>
    </row>
    <row r="42" spans="1:40" ht="13.5" thickBot="1">
      <c r="A42" s="1"/>
      <c r="B42" s="3"/>
      <c r="C42" s="48"/>
      <c r="D42" s="48"/>
      <c r="E42" s="48"/>
      <c r="F42" s="48"/>
      <c r="G42" s="48"/>
      <c r="H42" s="84" t="s">
        <v>18</v>
      </c>
      <c r="I42" s="85"/>
      <c r="J42" s="86">
        <v>1</v>
      </c>
      <c r="K42" s="83"/>
      <c r="L42" s="83"/>
      <c r="M42" s="83"/>
      <c r="N42" s="83"/>
      <c r="O42" s="83">
        <v>2</v>
      </c>
      <c r="P42" s="83"/>
      <c r="Q42" s="83"/>
      <c r="R42" s="83"/>
      <c r="S42" s="83"/>
      <c r="T42" s="83">
        <v>3</v>
      </c>
      <c r="U42" s="83"/>
      <c r="V42" s="83"/>
      <c r="W42" s="83"/>
      <c r="X42" s="83"/>
      <c r="Y42" s="83">
        <v>1</v>
      </c>
      <c r="Z42" s="83"/>
      <c r="AA42" s="83"/>
      <c r="AB42" s="83"/>
      <c r="AC42" s="83"/>
      <c r="AD42" s="83">
        <v>2</v>
      </c>
      <c r="AE42" s="83"/>
      <c r="AF42" s="83"/>
      <c r="AG42" s="83"/>
      <c r="AH42" s="83"/>
      <c r="AI42" s="83">
        <v>0</v>
      </c>
      <c r="AJ42" s="83"/>
      <c r="AK42" s="83"/>
      <c r="AL42" s="83"/>
      <c r="AM42" s="83"/>
      <c r="AN42" s="33">
        <f>SUM(J42:AM42)</f>
        <v>9</v>
      </c>
    </row>
    <row r="43" spans="1:40">
      <c r="A43" s="1"/>
      <c r="B43" s="1"/>
      <c r="C43" s="48"/>
      <c r="D43" s="48"/>
      <c r="E43" s="48"/>
      <c r="F43" s="48"/>
      <c r="G43" s="48"/>
      <c r="H43" s="48"/>
      <c r="I43" s="4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</sheetData>
  <mergeCells count="44">
    <mergeCell ref="J7:AM7"/>
    <mergeCell ref="AN7:AN9"/>
    <mergeCell ref="C8:C9"/>
    <mergeCell ref="D8:D9"/>
    <mergeCell ref="E8:E9"/>
    <mergeCell ref="J8:N8"/>
    <mergeCell ref="O8:S8"/>
    <mergeCell ref="T8:X8"/>
    <mergeCell ref="Y8:AC8"/>
    <mergeCell ref="AD8:AH8"/>
    <mergeCell ref="C7:E7"/>
    <mergeCell ref="F7:F9"/>
    <mergeCell ref="G7:G9"/>
    <mergeCell ref="H7:H9"/>
    <mergeCell ref="I7:I9"/>
    <mergeCell ref="AI8:AM8"/>
    <mergeCell ref="A2:AN2"/>
    <mergeCell ref="A3:AN3"/>
    <mergeCell ref="A4:AN4"/>
    <mergeCell ref="A5:AN5"/>
    <mergeCell ref="A6:AN6"/>
    <mergeCell ref="B10:AM10"/>
    <mergeCell ref="A38:B38"/>
    <mergeCell ref="J40:N40"/>
    <mergeCell ref="O40:S40"/>
    <mergeCell ref="T40:X40"/>
    <mergeCell ref="Y40:AC40"/>
    <mergeCell ref="AD40:AH40"/>
    <mergeCell ref="AI40:AM40"/>
    <mergeCell ref="J37:AM37"/>
    <mergeCell ref="AD41:AH41"/>
    <mergeCell ref="AI41:AM41"/>
    <mergeCell ref="AI42:AM42"/>
    <mergeCell ref="H42:I42"/>
    <mergeCell ref="J42:N42"/>
    <mergeCell ref="O42:S42"/>
    <mergeCell ref="T42:X42"/>
    <mergeCell ref="Y42:AC42"/>
    <mergeCell ref="AD42:AH42"/>
    <mergeCell ref="H41:I41"/>
    <mergeCell ref="J41:N41"/>
    <mergeCell ref="O41:S41"/>
    <mergeCell ref="T41:X41"/>
    <mergeCell ref="Y41:AC41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Małgorzata Derzechowska</cp:lastModifiedBy>
  <cp:lastPrinted>2019-09-18T08:21:46Z</cp:lastPrinted>
  <dcterms:created xsi:type="dcterms:W3CDTF">2014-04-16T08:46:38Z</dcterms:created>
  <dcterms:modified xsi:type="dcterms:W3CDTF">2019-10-29T09:32:27Z</dcterms:modified>
</cp:coreProperties>
</file>